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491" windowWidth="5340" windowHeight="6915" activeTab="2"/>
  </bookViews>
  <sheets>
    <sheet name="CBTTDK 08-06" sheetId="1" r:id="rId1"/>
    <sheet name="CĐKT_Q3 " sheetId="2" r:id="rId2"/>
    <sheet name="KQHDKD" sheetId="3" r:id="rId3"/>
    <sheet name="00000000" sheetId="4" state="veryHidden" r:id="rId4"/>
  </sheets>
  <definedNames>
    <definedName name="_Fill" hidden="1">#REF!</definedName>
    <definedName name="Document_array" localSheetId="1">{"?????","Book1"}</definedName>
    <definedName name="Document_array" localSheetId="2">{"?????","Book1"}</definedName>
    <definedName name="Document_array">{"?????","Book1"}</definedName>
  </definedNames>
  <calcPr fullCalcOnLoad="1"/>
</workbook>
</file>

<file path=xl/sharedStrings.xml><?xml version="1.0" encoding="utf-8"?>
<sst xmlns="http://schemas.openxmlformats.org/spreadsheetml/2006/main" count="227" uniqueCount="205">
  <si>
    <t>STT</t>
  </si>
  <si>
    <t>TỔNG GIÁM ĐỐC</t>
  </si>
  <si>
    <t>NGUYỄN HÙNG</t>
  </si>
  <si>
    <t>(Ban hành kèm theo Thông tư số 57/2004/TT-BTC ngày 17/06/2004 của Bộ trưởng Bộ Tài chính hướng dẫn về việc Công bố thông tin trên thị trường chứng khoán)</t>
  </si>
  <si>
    <t xml:space="preserve">BÁO CÁO TÀI CHÍNH TÓM TẮT </t>
  </si>
  <si>
    <t>I. BẢNG CÂN ĐỐI KẾ TOÁN</t>
  </si>
  <si>
    <t>Nội dung</t>
  </si>
  <si>
    <t>Số dư đầu kỳ
(01/01/2006)</t>
  </si>
  <si>
    <t>I</t>
  </si>
  <si>
    <t>Tài sản ngắn hạn</t>
  </si>
  <si>
    <t>Tiền và các khoản tuơng đương tiền</t>
  </si>
  <si>
    <t>Các khoản đầu tư tài chính ngắn hạn</t>
  </si>
  <si>
    <t>Hàng tồn kho</t>
  </si>
  <si>
    <t>Tài sản ngắn hạn khác</t>
  </si>
  <si>
    <t>II</t>
  </si>
  <si>
    <t>Tài sản dài hạn</t>
  </si>
  <si>
    <t>Các khoản phải thu dài hạn</t>
  </si>
  <si>
    <t xml:space="preserve">Tài sản cố định </t>
  </si>
  <si>
    <t>_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</si>
  <si>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</si>
  <si>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</si>
  <si>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</si>
  <si>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</si>
  <si>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tài sản</t>
  </si>
  <si>
    <t>IV</t>
  </si>
  <si>
    <t>Nợ phải trả</t>
  </si>
  <si>
    <t>Nợ ngắn hạn</t>
  </si>
  <si>
    <t>Nợ dài hạn</t>
  </si>
  <si>
    <t>V</t>
  </si>
  <si>
    <t>Vốn chủ sở hữu</t>
  </si>
  <si>
    <t>_ Vốn đầu tư của chủ sở hữu</t>
  </si>
  <si>
    <t>_ Thặng dư vốn cổ phần</t>
  </si>
  <si>
    <t>_ Cổ phiếu quỹ</t>
  </si>
  <si>
    <t>_ Các quỹ</t>
  </si>
  <si>
    <t>Nguồn kinh phí và quỹ khác</t>
  </si>
  <si>
    <t>VI</t>
  </si>
  <si>
    <t>II. KẾT QUẢ HOẠT ĐỘNG SẢN XUẤT KINH DOANH</t>
  </si>
  <si>
    <t>(Áp dụng đối với các doanh nghiệp sản xuất, chế biến, dịch vụ…)</t>
  </si>
  <si>
    <t>Chỉ tiêu</t>
  </si>
  <si>
    <t>Doanh thu bán hàng và dịch vụ</t>
  </si>
  <si>
    <t>Giá vốn hàng bán</t>
  </si>
  <si>
    <t>Doanh thu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</si>
  <si>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</si>
  <si>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</si>
  <si>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</si>
  <si>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</si>
  <si>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</si>
  <si>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</si>
  <si>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Cổ tức trên mỗi cổ phiếu</t>
  </si>
  <si>
    <t>CÔNG TY CP BÊTÔNG 620 CHÂU THỚI</t>
  </si>
  <si>
    <t>Quý III Năm 2006</t>
  </si>
  <si>
    <t>Số dư cuối kỳ
(30/09/2006)</t>
  </si>
  <si>
    <t>Các khoản phải thu ngắn hạn</t>
  </si>
  <si>
    <t>_ Tài sản cố định hữu hình</t>
  </si>
  <si>
    <t>_ Tài sản cố định vô hình</t>
  </si>
  <si>
    <t>_ Tài sản cố định thuê tài chính</t>
  </si>
  <si>
    <t>_ Chênh lệch đánh giá lại tài sản</t>
  </si>
  <si>
    <t>_ Chênh lệch tỷ giá hối đoái</t>
  </si>
  <si>
    <t>_ Lợi nhuận sau thuế chưa phân phối</t>
  </si>
  <si>
    <t>_ Nguồn vốn đầu tư XDCB</t>
  </si>
  <si>
    <t>Tổng cộngnguồn vốn</t>
  </si>
  <si>
    <t>Quý III - 2006</t>
  </si>
  <si>
    <t>Các khoản giảm trừ doanh thu</t>
  </si>
  <si>
    <t>Doanh thu thuần về bán hàng và cung cấp dịch vụ</t>
  </si>
  <si>
    <t>Lợi nhuận gộp về bán hàng và cung cấp dịch vụ</t>
  </si>
  <si>
    <t>Chi phí tài chính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</si>
  <si>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</si>
  <si>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</si>
  <si>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</si>
  <si>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</si>
  <si>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Luỹ kế 9 tháng</t>
  </si>
  <si>
    <r>
      <t>Số</t>
    </r>
    <r>
      <rPr>
        <i/>
        <sz val="12"/>
        <rFont val="Arial"/>
        <family val="2"/>
      </rPr>
      <t>: 08-06 / CBTTĐK - BT6</t>
    </r>
  </si>
  <si>
    <t xml:space="preserve"> Tp. Hồ Chí Minh, ngày 24 tháng 07 năm 2006 </t>
  </si>
  <si>
    <t xml:space="preserve">BÁO CÁO KẾT QUẢ HOẠT ĐỘNG KINH DOANH </t>
  </si>
  <si>
    <t>GIỮA NIÊN ĐỘ</t>
  </si>
  <si>
    <t>Quý 3 Năm 2006</t>
  </si>
  <si>
    <t>Đơn vị tính: đồng Việt Nam</t>
  </si>
  <si>
    <t>CHỈ TIÊU</t>
  </si>
  <si>
    <t>Mã 
số</t>
  </si>
  <si>
    <t>Thuyết
 minh</t>
  </si>
  <si>
    <t>Quý 3</t>
  </si>
  <si>
    <t>Số lũy kế 
từ đầu năm đến cuối quý nay</t>
  </si>
  <si>
    <t>Năm nay</t>
  </si>
  <si>
    <t>Năm trước</t>
  </si>
  <si>
    <t>1. Doanh thu bán hàng và cung cấp dịch vụ</t>
  </si>
  <si>
    <t>01</t>
  </si>
  <si>
    <t>2. Các khoản giảm trừ</t>
  </si>
  <si>
    <t>03</t>
  </si>
  <si>
    <t>3. Doanh thu thuần về bán hàng và cung cấp dịch vụ (10=01-03)</t>
  </si>
  <si>
    <t>4. Giá vốn hàng bán</t>
  </si>
  <si>
    <t>5. Lợi nhuận gộp về bán hàng và cung cấp dịch vụ (20=10-11)</t>
  </si>
  <si>
    <t>6. Doanh thu hoạt động tài chính</t>
  </si>
  <si>
    <t>7. Chi phí tài chính</t>
  </si>
  <si>
    <t>- Trong đó chi phí lãi vay</t>
  </si>
  <si>
    <t>8. Chi phí bán hàng</t>
  </si>
  <si>
    <t>9. Chi phí quản lý doanh nghiệp</t>
  </si>
  <si>
    <t>10. Lợi nhuận thuần từ hoạt động kinh doanh  {30=20+(21-22)-(24+25)}</t>
  </si>
  <si>
    <t>11. Thu nhập khác</t>
  </si>
  <si>
    <t>12. Chi phí khác</t>
  </si>
  <si>
    <t>13. Lợi nhuận khác (40=31-32)</t>
  </si>
  <si>
    <t>14. Tổng lợi nhuận kế toán trước thuế (50=30+40)</t>
  </si>
  <si>
    <t>15. Thuế thu nhập doanh nghiệp</t>
  </si>
  <si>
    <t>16. Lợi nhuận sau thuế thu nhập doanh nghiệp (60=50-51)</t>
  </si>
  <si>
    <t>Lập, ngày 20 tháng 10 năm 2006</t>
  </si>
  <si>
    <t>Người lập biểu                             Kế toán trưởng</t>
  </si>
  <si>
    <t>Tổng Giám Đốc</t>
  </si>
  <si>
    <t>HỒ THỊ NGỌC TUYẾT         HUỲNH THỊ THANH HÀ</t>
  </si>
  <si>
    <t>NGUYỄN HÙNG</t>
  </si>
  <si>
    <t>BẢNG CÂN ĐỐI KẾ TOÁN GIỮA NIÊN ĐỘ</t>
  </si>
  <si>
    <t>Tại ngày 30 tháng 09 năm 2006</t>
  </si>
  <si>
    <t>TÀI SẢN</t>
  </si>
  <si>
    <t xml:space="preserve">Thuyết
minh    </t>
  </si>
  <si>
    <t>Số cuối kỳ</t>
  </si>
  <si>
    <t>Số đầu năm</t>
  </si>
  <si>
    <t>A. TÀI SẢN NGẮN HẠN (100=110+120+130+140+150)</t>
  </si>
  <si>
    <t>I. Tiền và các khoản tương đương tiền</t>
  </si>
  <si>
    <t>1. Tiền</t>
  </si>
  <si>
    <t>2. Các khoản tương đương tiền</t>
  </si>
  <si>
    <t>II. Các khoản đầu tư tài chính ngắn hạn</t>
  </si>
  <si>
    <t>1. Đầu tư ngắn hạn</t>
  </si>
  <si>
    <t>2. Dự phòng giảm giá chứng khoán đầu tư ngắn hạn</t>
  </si>
  <si>
    <t>III. Các khoản phải thu</t>
  </si>
  <si>
    <t>1. Phải thu khách hàng</t>
  </si>
  <si>
    <t>2. Trả trước cho người bán</t>
  </si>
  <si>
    <t>3. Phải thu nội bộ</t>
  </si>
  <si>
    <t>4. Phải thu theo tiến độ kế hoạch hợp đồng xây dựng</t>
  </si>
  <si>
    <t>5. Các khoản phải thu khác</t>
  </si>
  <si>
    <t>6. Dự phòng các khoản phải thu khó đòi</t>
  </si>
  <si>
    <t>IV. Hàng tồn kho</t>
  </si>
  <si>
    <t>1. Hàng tồn kho</t>
  </si>
  <si>
    <t>2. Dự phòng giảm giá hàng tồn kho</t>
  </si>
  <si>
    <t>V. Tài sản ngắn hạn khác</t>
  </si>
  <si>
    <t>1. Chi phí trả trước ngắn hạn</t>
  </si>
  <si>
    <t>2. Thuế GTGT được khấu trừ</t>
  </si>
  <si>
    <t>3. Thuế và các khoản phải thu Nhà nước</t>
  </si>
  <si>
    <t>4. Tài sản ngắn hạn khác</t>
  </si>
  <si>
    <t>B. TÀI SẢN DÀI HẠN (200=210+220+240+250+260)</t>
  </si>
  <si>
    <t>I. Các khoản phải thu dài hạn</t>
  </si>
  <si>
    <t>1. Phải thu dài hạn của khách hàng</t>
  </si>
  <si>
    <t>2. Vốn kinh doanh ở đơn vị trực thuộc</t>
  </si>
  <si>
    <t>3. Phải thu dài hạn nội bộ</t>
  </si>
  <si>
    <t>3. Phải thu dài hạn khác</t>
  </si>
  <si>
    <t>4. Dự phòng phải thu dài hạn khó đòi</t>
  </si>
  <si>
    <t>II. Tài sản cố định</t>
  </si>
  <si>
    <t>1. Tài sản cố định hữu hình</t>
  </si>
  <si>
    <t xml:space="preserve">          - Nguyên giá</t>
  </si>
  <si>
    <t xml:space="preserve">          - Giá trị hao mòn lũy kế</t>
  </si>
  <si>
    <t>2. Tài sản cố định thuê tài chính</t>
  </si>
  <si>
    <t>3. Tài sản cố định vô hình</t>
  </si>
  <si>
    <t>4. Chi phí xây dựng cơ bản dở dang</t>
  </si>
  <si>
    <t>Thuyết 
minh</t>
  </si>
  <si>
    <t>III. Bất động sản đầu tư</t>
  </si>
  <si>
    <t>IV. Các khoản đầu tư tài chính dài hạn</t>
  </si>
  <si>
    <t>1. Đầu tư vào công ty con</t>
  </si>
  <si>
    <t>2. Đầu tư vào công ty liên kết, liên doanh</t>
  </si>
  <si>
    <t>3. Đầu tư dài hạn khác</t>
  </si>
  <si>
    <t>4. Dự phòng giảm giá đầu tư tài chính dài hạn</t>
  </si>
  <si>
    <t>V. Tài sản dài hạn khác</t>
  </si>
  <si>
    <t>1. Chi phí trả trước dài hạn</t>
  </si>
  <si>
    <t>2. Tài sản thuế thu nhập hoãn lại</t>
  </si>
  <si>
    <t>3. Tài sản dài hạn khác</t>
  </si>
  <si>
    <t>TỔNG CỘNG TÀI SẢN (270=100+200)</t>
  </si>
  <si>
    <t>NGUỒN VỐN</t>
  </si>
  <si>
    <t>A. NỢ PHẢI TRẢ (300=310+320)</t>
  </si>
  <si>
    <t>I. Nợ ngắn hạn</t>
  </si>
  <si>
    <t>1. Vay và nợ ngắn hạn</t>
  </si>
  <si>
    <t>2. Phải trả người bán</t>
  </si>
  <si>
    <t>3. Người mua trả tiền trước</t>
  </si>
  <si>
    <t>4. Thuế và các khoản phải nộp Nhà Nước</t>
  </si>
  <si>
    <t>5. Phải trả người lao động</t>
  </si>
  <si>
    <t>6. Chi phí phải trả</t>
  </si>
  <si>
    <t>7. Phải trả nội bộ</t>
  </si>
  <si>
    <t>8. Phải trả theo tiến độ kế hoạch hợp đồng xây dựng</t>
  </si>
  <si>
    <t>9. Các khoản phải trả phải nộp ngắn hạn khác</t>
  </si>
  <si>
    <t>10. Dự phòng phải trả ngắn hạn</t>
  </si>
  <si>
    <t>II. Nợ dài hạn</t>
  </si>
  <si>
    <t>1. Phải trả dài hạn người bán</t>
  </si>
  <si>
    <t>2. Phải trả dài hạn nội bộ</t>
  </si>
  <si>
    <t>3. Phải trả dài hạn khác</t>
  </si>
  <si>
    <t>4. Vay và nợ dài hạn</t>
  </si>
  <si>
    <t>5. Thuế thu nhập hoãn lại phải trả</t>
  </si>
  <si>
    <t>6. Dự phòng trợ cấp mất việc làm</t>
  </si>
  <si>
    <t>6. Dự phòng phải trả dài hạn</t>
  </si>
  <si>
    <t>B. VỐN CHỦ SỞ HỮU (400=410+420)</t>
  </si>
  <si>
    <t>I. Vốn chủ sở hữu</t>
  </si>
  <si>
    <t>1. Vốn đầu tư của chủ sở hữu</t>
  </si>
  <si>
    <t>2. Thặng dư vốn cổ phần</t>
  </si>
  <si>
    <t>3. Vốn khác của chủ sở hữu</t>
  </si>
  <si>
    <t>4. Cổ phiếu quỹ</t>
  </si>
  <si>
    <t>5. Chênh lệch đánh giá lại tài sản</t>
  </si>
  <si>
    <t>6. Chênh lệch tỷ giá hối đoái</t>
  </si>
  <si>
    <t>7. Quỹ đầu tư phát triển</t>
  </si>
  <si>
    <t>8. Quỹ dự phòng tài chính</t>
  </si>
  <si>
    <t>9. Quỹ khác thuộc vốn chủ sở hữu</t>
  </si>
  <si>
    <t>10. Lợi nhuận sau thuế chưa phân phối</t>
  </si>
  <si>
    <t>11. Nguồn vốn đầu tư XDCB</t>
  </si>
  <si>
    <t>II. Nguồn kinh phí và quỹ khác</t>
  </si>
  <si>
    <t>1. Quỹ khen thưởng, phúc lợi</t>
  </si>
  <si>
    <t>2. Nguồn kinh phí</t>
  </si>
  <si>
    <t>3. Nguồn kinh phí đã hình thành TSCĐ</t>
  </si>
  <si>
    <t>TỔNG CỘNG NGUỒN VỐN (430=300+400)</t>
  </si>
  <si>
    <t>Ghi chú: - Số liệu trong các chỉ tiêu có dấu (*) được ghi bằng số âm dưới hình thức ghi trong ngoặc đơn ()</t>
  </si>
  <si>
    <t xml:space="preserve">     Người lập biểu                                        Kế toán trưởng</t>
  </si>
  <si>
    <t>HỒ THỊ NGỌC TUYẾT               HUỲNH THỊ THANH HÀ</t>
  </si>
  <si>
    <r>
      <t>Đơn vị tính</t>
    </r>
    <r>
      <rPr>
        <i/>
        <sz val="12"/>
        <rFont val="Times New Roman"/>
        <family val="1"/>
      </rPr>
      <t>: đồng Việt Nam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</si>
</sst>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_(* #.##0.0_);_(* \(#.##0.0\);_(* &quot;-&quot;??_);_(@_)"/>
    <numFmt numFmtId="183" formatCode="_(* #.##0._);_(* \(#.##0.\);_(* &quot;-&quot;??_);_(@_)"/>
    <numFmt numFmtId="184" formatCode="_(* #.##._);_(* \(#.##.\);_(* &quot;-&quot;??_);_(@_ⴆ"/>
    <numFmt numFmtId="185" formatCode="_(* #.#._);_(* \(#.#.\);_(* &quot;-&quot;??_);_(@_ⴆ"/>
    <numFmt numFmtId="186" formatCode="_(* #.;_(* \(#.;_(* &quot;-&quot;??_);_(@_ⴆ"/>
    <numFmt numFmtId="187" formatCode="#.##0_);\(#.##0\)"/>
    <numFmt numFmtId="188" formatCode="#.##0"/>
    <numFmt numFmtId="189" formatCode="#.##"/>
    <numFmt numFmtId="190" formatCode="#.#"/>
    <numFmt numFmtId="191" formatCode="_(* #.##0.00_);_(* \(#.##0.00\);_(* &quot;-&quot;??_);_(@_)"/>
    <numFmt numFmtId="192" formatCode="0;[Red]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%"/>
    <numFmt numFmtId="201" formatCode="_(* #,##0.0_);_(* \(#,##0.0\);_(* &quot;-&quot;_);_(@_)"/>
    <numFmt numFmtId="202" formatCode="_(* #,##0.00_);_(* \(#,##0.00\);_(* &quot;-&quot;_);_(@_)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_);_(* \(#,##0.0\);_(* &quot;-&quot;?_);_(@_)"/>
    <numFmt numFmtId="208" formatCode="&quot;\&quot;#,##0;[Red]&quot;\&quot;\-#,##0"/>
    <numFmt numFmtId="209" formatCode="&quot;\&quot;#,##0.00;[Red]&quot;\&quot;\-#,##0.00"/>
    <numFmt numFmtId="210" formatCode="\$#,##0\ ;\(\$#,##0\)"/>
    <numFmt numFmtId="211" formatCode="&quot;\&quot;#,##0;[Red]&quot;\&quot;&quot;\&quot;\-#,##0"/>
    <numFmt numFmtId="212" formatCode="&quot;\&quot;#,##0.00;[Red]&quot;\&quot;&quot;\&quot;&quot;\&quot;&quot;\&quot;&quot;\&quot;&quot;\&quot;\-#,##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09]dddd\,\ mmmm\ dd\,\ yyyy"/>
    <numFmt numFmtId="218" formatCode="[$-1010000]d/m/yy;@"/>
    <numFmt numFmtId="219" formatCode="[$-1010000]d/m/yyyy;@"/>
    <numFmt numFmtId="220" formatCode="#,###;\(#,###\);&quot;&quot;"/>
    <numFmt numFmtId="221" formatCode="0_);\(0\)"/>
    <numFmt numFmtId="222" formatCode="[$-409]h:mm:ss\ AM/PM"/>
    <numFmt numFmtId="223" formatCode="_-* #,##0.000_-;\-* #,##0.000_-;_-* &quot;-&quot;???_-;_-@_-"/>
    <numFmt numFmtId="224" formatCode="_-* #,##0.0_-;\-* #,##0.0_-;_-* &quot;-&quot;?_-;_-@_-"/>
  </numFmts>
  <fonts count="36">
    <font>
      <sz val="12"/>
      <name val="Times New Roman"/>
      <family val="0"/>
    </font>
    <font>
      <sz val="10"/>
      <name val="Arial"/>
      <family val="2"/>
    </font>
    <font>
      <u val="single"/>
      <sz val="10"/>
      <color indexed="14"/>
      <name val="MS Sans Serif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b/>
      <sz val="14"/>
      <color indexed="12"/>
      <name val="Georgia"/>
      <family val="1"/>
    </font>
    <font>
      <b/>
      <sz val="12"/>
      <color indexed="10"/>
      <name val="Arial"/>
      <family val="2"/>
    </font>
    <font>
      <b/>
      <sz val="12"/>
      <color indexed="12"/>
      <name val="Georgia"/>
      <family val="1"/>
    </font>
    <font>
      <sz val="12"/>
      <name val="Century"/>
      <family val="1"/>
    </font>
    <font>
      <sz val="8"/>
      <name val="Times New Roman"/>
      <family val="0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12"/>
      <name val="Century"/>
      <family val="1"/>
    </font>
    <font>
      <i/>
      <sz val="12"/>
      <name val="Century"/>
      <family val="0"/>
    </font>
    <font>
      <sz val="11"/>
      <name val="Century"/>
      <family val="0"/>
    </font>
    <font>
      <b/>
      <sz val="11"/>
      <name val="Century"/>
      <family val="0"/>
    </font>
    <font>
      <sz val="11"/>
      <name val="Times New Roman"/>
      <family val="0"/>
    </font>
    <font>
      <sz val="11"/>
      <name val="Arial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i/>
      <u val="single"/>
      <sz val="11"/>
      <name val="Times New Roman"/>
      <family val="0"/>
    </font>
    <font>
      <i/>
      <sz val="11"/>
      <name val="Times New Roman"/>
      <family val="0"/>
    </font>
    <font>
      <b/>
      <sz val="11"/>
      <name val="Times New Roman"/>
      <family val="0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11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 applyAlignment="1">
      <alignment/>
    </xf>
    <xf numFmtId="0" fontId="1" fillId="0" borderId="0" xfId="40">
      <alignment/>
      <protection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1" fillId="0" borderId="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/>
    </xf>
    <xf numFmtId="181" fontId="0" fillId="0" borderId="0" xfId="0" applyNumberFormat="1" applyFont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3" fontId="24" fillId="0" borderId="4" xfId="0" applyNumberFormat="1" applyFont="1" applyBorder="1" applyAlignment="1">
      <alignment/>
    </xf>
    <xf numFmtId="181" fontId="23" fillId="0" borderId="5" xfId="15" applyNumberFormat="1" applyFont="1" applyBorder="1" applyAlignment="1">
      <alignment/>
    </xf>
    <xf numFmtId="181" fontId="24" fillId="0" borderId="5" xfId="15" applyNumberFormat="1" applyFont="1" applyBorder="1" applyAlignment="1">
      <alignment/>
    </xf>
    <xf numFmtId="3" fontId="24" fillId="0" borderId="5" xfId="0" applyNumberFormat="1" applyFont="1" applyBorder="1" applyAlignment="1">
      <alignment/>
    </xf>
    <xf numFmtId="0" fontId="23" fillId="0" borderId="0" xfId="0" applyFont="1" applyAlignment="1">
      <alignment/>
    </xf>
    <xf numFmtId="181" fontId="23" fillId="0" borderId="6" xfId="15" applyNumberFormat="1" applyFont="1" applyBorder="1" applyAlignment="1">
      <alignment horizontal="right"/>
    </xf>
    <xf numFmtId="0" fontId="23" fillId="0" borderId="2" xfId="0" applyFont="1" applyBorder="1" applyAlignment="1">
      <alignment/>
    </xf>
    <xf numFmtId="9" fontId="23" fillId="0" borderId="0" xfId="27" applyFont="1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81" fontId="24" fillId="0" borderId="0" xfId="15" applyNumberFormat="1" applyFont="1" applyBorder="1" applyAlignment="1">
      <alignment/>
    </xf>
    <xf numFmtId="0" fontId="21" fillId="2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/>
    </xf>
    <xf numFmtId="3" fontId="24" fillId="2" borderId="5" xfId="0" applyNumberFormat="1" applyFont="1" applyFill="1" applyBorder="1" applyAlignment="1">
      <alignment/>
    </xf>
    <xf numFmtId="0" fontId="21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/>
    </xf>
    <xf numFmtId="181" fontId="24" fillId="2" borderId="2" xfId="15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7" xfId="0" applyFont="1" applyBorder="1" applyAlignment="1">
      <alignment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181" fontId="25" fillId="0" borderId="3" xfId="15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8" xfId="0" applyFont="1" applyBorder="1" applyAlignment="1">
      <alignment/>
    </xf>
    <xf numFmtId="0" fontId="25" fillId="0" borderId="8" xfId="0" applyFont="1" applyBorder="1" applyAlignment="1" quotePrefix="1">
      <alignment horizontal="center"/>
    </xf>
    <xf numFmtId="0" fontId="25" fillId="0" borderId="8" xfId="0" applyFont="1" applyBorder="1" applyAlignment="1">
      <alignment horizontal="center"/>
    </xf>
    <xf numFmtId="181" fontId="25" fillId="0" borderId="8" xfId="15" applyNumberFormat="1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9" xfId="0" applyFont="1" applyBorder="1" applyAlignment="1" quotePrefix="1">
      <alignment horizontal="center"/>
    </xf>
    <xf numFmtId="0" fontId="25" fillId="0" borderId="9" xfId="0" applyFont="1" applyBorder="1" applyAlignment="1">
      <alignment horizontal="center"/>
    </xf>
    <xf numFmtId="181" fontId="25" fillId="0" borderId="9" xfId="15" applyNumberFormat="1" applyFont="1" applyBorder="1" applyAlignment="1">
      <alignment/>
    </xf>
    <xf numFmtId="0" fontId="25" fillId="0" borderId="9" xfId="0" applyFont="1" applyBorder="1" applyAlignment="1">
      <alignment wrapText="1"/>
    </xf>
    <xf numFmtId="0" fontId="30" fillId="0" borderId="9" xfId="0" applyFont="1" applyBorder="1" applyAlignment="1" quotePrefix="1">
      <alignment/>
    </xf>
    <xf numFmtId="0" fontId="31" fillId="0" borderId="9" xfId="0" applyFont="1" applyBorder="1" applyAlignment="1">
      <alignment wrapText="1"/>
    </xf>
    <xf numFmtId="0" fontId="31" fillId="0" borderId="9" xfId="0" applyFont="1" applyBorder="1" applyAlignment="1">
      <alignment horizontal="center"/>
    </xf>
    <xf numFmtId="181" fontId="31" fillId="0" borderId="9" xfId="15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181" fontId="31" fillId="0" borderId="10" xfId="15" applyNumberFormat="1" applyFont="1" applyBorder="1" applyAlignment="1">
      <alignment/>
    </xf>
    <xf numFmtId="181" fontId="25" fillId="0" borderId="0" xfId="15" applyNumberFormat="1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0" xfId="15" applyNumberFormat="1" applyAlignment="1">
      <alignment/>
    </xf>
    <xf numFmtId="181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181" fontId="31" fillId="0" borderId="3" xfId="15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181" fontId="25" fillId="0" borderId="0" xfId="15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" xfId="0" applyFont="1" applyBorder="1" applyAlignment="1">
      <alignment horizontal="center" vertical="center"/>
    </xf>
    <xf numFmtId="0" fontId="34" fillId="0" borderId="8" xfId="0" applyFont="1" applyBorder="1" applyAlignment="1">
      <alignment/>
    </xf>
    <xf numFmtId="0" fontId="34" fillId="0" borderId="8" xfId="0" applyFont="1" applyBorder="1" applyAlignment="1">
      <alignment horizontal="center"/>
    </xf>
    <xf numFmtId="181" fontId="34" fillId="0" borderId="8" xfId="15" applyNumberFormat="1" applyFont="1" applyBorder="1" applyAlignment="1">
      <alignment/>
    </xf>
    <xf numFmtId="0" fontId="31" fillId="0" borderId="0" xfId="0" applyFont="1" applyAlignment="1">
      <alignment/>
    </xf>
    <xf numFmtId="181" fontId="31" fillId="0" borderId="0" xfId="15" applyNumberFormat="1" applyFont="1" applyBorder="1" applyAlignment="1">
      <alignment/>
    </xf>
    <xf numFmtId="0" fontId="31" fillId="0" borderId="0" xfId="0" applyFont="1" applyBorder="1" applyAlignment="1">
      <alignment/>
    </xf>
    <xf numFmtId="0" fontId="34" fillId="0" borderId="9" xfId="0" applyFont="1" applyBorder="1" applyAlignment="1">
      <alignment/>
    </xf>
    <xf numFmtId="0" fontId="34" fillId="0" borderId="9" xfId="0" applyFont="1" applyBorder="1" applyAlignment="1">
      <alignment horizontal="center"/>
    </xf>
    <xf numFmtId="181" fontId="34" fillId="0" borderId="9" xfId="15" applyNumberFormat="1" applyFont="1" applyBorder="1" applyAlignment="1">
      <alignment/>
    </xf>
    <xf numFmtId="0" fontId="31" fillId="0" borderId="11" xfId="0" applyFont="1" applyBorder="1" applyAlignment="1">
      <alignment/>
    </xf>
    <xf numFmtId="0" fontId="35" fillId="0" borderId="9" xfId="0" applyFont="1" applyBorder="1" applyAlignment="1">
      <alignment/>
    </xf>
    <xf numFmtId="0" fontId="35" fillId="0" borderId="9" xfId="0" applyFont="1" applyBorder="1" applyAlignment="1">
      <alignment horizontal="center"/>
    </xf>
    <xf numFmtId="181" fontId="35" fillId="0" borderId="9" xfId="15" applyNumberFormat="1" applyFont="1" applyBorder="1" applyAlignment="1">
      <alignment/>
    </xf>
    <xf numFmtId="0" fontId="25" fillId="0" borderId="11" xfId="0" applyFont="1" applyBorder="1" applyAlignment="1">
      <alignment/>
    </xf>
    <xf numFmtId="0" fontId="34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181" fontId="34" fillId="0" borderId="3" xfId="15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181" fontId="35" fillId="0" borderId="10" xfId="15" applyNumberFormat="1" applyFont="1" applyBorder="1" applyAlignment="1">
      <alignment/>
    </xf>
    <xf numFmtId="0" fontId="34" fillId="0" borderId="3" xfId="0" applyFont="1" applyBorder="1" applyAlignment="1">
      <alignment/>
    </xf>
    <xf numFmtId="0" fontId="34" fillId="0" borderId="3" xfId="0" applyFont="1" applyBorder="1" applyAlignment="1">
      <alignment horizontal="center"/>
    </xf>
    <xf numFmtId="181" fontId="34" fillId="0" borderId="3" xfId="15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81" fontId="35" fillId="0" borderId="0" xfId="15" applyNumberFormat="1" applyFont="1" applyAlignment="1">
      <alignment/>
    </xf>
    <xf numFmtId="181" fontId="35" fillId="0" borderId="3" xfId="15" applyNumberFormat="1" applyFont="1" applyBorder="1" applyAlignment="1">
      <alignment horizontal="center"/>
    </xf>
    <xf numFmtId="181" fontId="32" fillId="0" borderId="0" xfId="15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center"/>
    </xf>
    <xf numFmtId="181" fontId="33" fillId="0" borderId="7" xfId="15" applyNumberFormat="1" applyFont="1" applyBorder="1" applyAlignment="1">
      <alignment horizontal="center"/>
    </xf>
    <xf numFmtId="181" fontId="28" fillId="0" borderId="7" xfId="15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81" fontId="31" fillId="0" borderId="0" xfId="15" applyNumberFormat="1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zoomScale="95" zoomScaleNormal="95" workbookViewId="0" topLeftCell="A1">
      <selection activeCell="B68" sqref="B68:D68"/>
    </sheetView>
  </sheetViews>
  <sheetFormatPr defaultColWidth="9.00390625" defaultRowHeight="15.75"/>
  <cols>
    <col min="1" max="1" width="5.50390625" style="30" bestFit="1" customWidth="1"/>
    <col min="2" max="2" width="47.625" style="30" bestFit="1" customWidth="1"/>
    <col min="3" max="4" width="19.25390625" style="32" bestFit="1" customWidth="1"/>
    <col min="5" max="5" width="14.00390625" style="30" bestFit="1" customWidth="1"/>
    <col min="6" max="16384" width="9.00390625" style="30" customWidth="1"/>
  </cols>
  <sheetData>
    <row r="1" spans="1:4" s="9" customFormat="1" ht="33" customHeight="1">
      <c r="A1" s="124" t="s">
        <v>3</v>
      </c>
      <c r="B1" s="124"/>
      <c r="C1" s="124"/>
      <c r="D1" s="124"/>
    </row>
    <row r="2" spans="1:4" s="9" customFormat="1" ht="6.75" customHeight="1">
      <c r="A2" s="10"/>
      <c r="B2" s="10"/>
      <c r="C2" s="33"/>
      <c r="D2" s="33"/>
    </row>
    <row r="3" spans="1:4" s="9" customFormat="1" ht="21" customHeight="1">
      <c r="A3" s="3"/>
      <c r="B3" s="125" t="s">
        <v>71</v>
      </c>
      <c r="C3" s="126"/>
      <c r="D3" s="126"/>
    </row>
    <row r="4" spans="1:4" s="11" customFormat="1" ht="20.25">
      <c r="A4" s="3"/>
      <c r="B4" s="127" t="s">
        <v>4</v>
      </c>
      <c r="C4" s="127"/>
      <c r="D4" s="127"/>
    </row>
    <row r="5" spans="1:4" s="9" customFormat="1" ht="17.25" customHeight="1">
      <c r="A5" s="3"/>
      <c r="B5" s="128" t="s">
        <v>50</v>
      </c>
      <c r="C5" s="128"/>
      <c r="D5" s="128"/>
    </row>
    <row r="6" spans="1:4" s="9" customFormat="1" ht="15.75">
      <c r="A6" s="3"/>
      <c r="B6" s="4"/>
      <c r="C6" s="34"/>
      <c r="D6" s="34"/>
    </row>
    <row r="7" spans="1:4" s="9" customFormat="1" ht="15.75">
      <c r="A7" s="130" t="s">
        <v>5</v>
      </c>
      <c r="B7" s="130"/>
      <c r="C7" s="130"/>
      <c r="D7" s="130"/>
    </row>
    <row r="8" spans="1:4" s="9" customFormat="1" ht="3.75" customHeight="1">
      <c r="A8" s="3"/>
      <c r="B8" s="5"/>
      <c r="C8" s="35"/>
      <c r="D8" s="35"/>
    </row>
    <row r="9" spans="1:4" s="13" customFormat="1" ht="37.5" customHeight="1">
      <c r="A9" s="44" t="s">
        <v>0</v>
      </c>
      <c r="B9" s="44" t="s">
        <v>6</v>
      </c>
      <c r="C9" s="12" t="s">
        <v>7</v>
      </c>
      <c r="D9" s="12" t="s">
        <v>51</v>
      </c>
    </row>
    <row r="10" spans="1:4" s="13" customFormat="1" ht="21.75" customHeight="1">
      <c r="A10" s="14" t="s">
        <v>8</v>
      </c>
      <c r="B10" s="15" t="s">
        <v>9</v>
      </c>
      <c r="C10" s="36">
        <f>SUM(C11:C15)</f>
        <v>312468932433</v>
      </c>
      <c r="D10" s="36">
        <f>SUM(D11:D15)</f>
        <v>390927932584</v>
      </c>
    </row>
    <row r="11" spans="1:4" s="9" customFormat="1" ht="21.75" customHeight="1">
      <c r="A11" s="16">
        <v>1</v>
      </c>
      <c r="B11" s="17" t="s">
        <v>10</v>
      </c>
      <c r="C11" s="37">
        <v>38289982844</v>
      </c>
      <c r="D11" s="37">
        <v>57829183685</v>
      </c>
    </row>
    <row r="12" spans="1:4" s="9" customFormat="1" ht="21.75" customHeight="1">
      <c r="A12" s="16">
        <v>2</v>
      </c>
      <c r="B12" s="17" t="s">
        <v>11</v>
      </c>
      <c r="C12" s="37">
        <v>0</v>
      </c>
      <c r="D12" s="37">
        <v>0</v>
      </c>
    </row>
    <row r="13" spans="1:4" s="9" customFormat="1" ht="21.75" customHeight="1">
      <c r="A13" s="16">
        <v>3</v>
      </c>
      <c r="B13" s="17" t="s">
        <v>52</v>
      </c>
      <c r="C13" s="37">
        <v>137151295355</v>
      </c>
      <c r="D13" s="37">
        <v>140825709381</v>
      </c>
    </row>
    <row r="14" spans="1:4" s="9" customFormat="1" ht="21.75" customHeight="1">
      <c r="A14" s="16">
        <v>4</v>
      </c>
      <c r="B14" s="17" t="s">
        <v>12</v>
      </c>
      <c r="C14" s="37">
        <v>134198690659</v>
      </c>
      <c r="D14" s="37">
        <v>186607610981</v>
      </c>
    </row>
    <row r="15" spans="1:4" s="9" customFormat="1" ht="21.75" customHeight="1">
      <c r="A15" s="16">
        <v>5</v>
      </c>
      <c r="B15" s="17" t="s">
        <v>13</v>
      </c>
      <c r="C15" s="37">
        <v>2828963575</v>
      </c>
      <c r="D15" s="37">
        <v>5665428537</v>
      </c>
    </row>
    <row r="16" spans="1:4" s="13" customFormat="1" ht="21.75" customHeight="1">
      <c r="A16" s="18" t="s">
        <v>14</v>
      </c>
      <c r="B16" s="19" t="s">
        <v>15</v>
      </c>
      <c r="C16" s="38">
        <f>C17+C18+C23+C24+C25</f>
        <v>110595022856</v>
      </c>
      <c r="D16" s="38">
        <f>D17+D18+D23+D24+D25</f>
        <v>121412087558</v>
      </c>
    </row>
    <row r="17" spans="1:4" s="6" customFormat="1" ht="21.75" customHeight="1">
      <c r="A17" s="16">
        <v>1</v>
      </c>
      <c r="B17" s="17" t="s">
        <v>16</v>
      </c>
      <c r="C17" s="37">
        <v>1603306833</v>
      </c>
      <c r="D17" s="37">
        <v>789651883</v>
      </c>
    </row>
    <row r="18" spans="1:4" s="9" customFormat="1" ht="21.75" customHeight="1">
      <c r="A18" s="16">
        <v>2</v>
      </c>
      <c r="B18" s="17" t="s">
        <v>17</v>
      </c>
      <c r="C18" s="37">
        <f>SUM(C19:C22)</f>
        <v>72626735358</v>
      </c>
      <c r="D18" s="37">
        <f>SUM(D19:D22)</f>
        <v>66159192262</v>
      </c>
    </row>
    <row r="19" spans="1:5" s="9" customFormat="1" ht="21.75" customHeight="1">
      <c r="A19" s="16"/>
      <c r="B19" s="17" t="s">
        <v>53</v>
      </c>
      <c r="C19" s="37">
        <v>41365678277</v>
      </c>
      <c r="D19" s="37">
        <v>36251925509</v>
      </c>
      <c r="E19" s="20"/>
    </row>
    <row r="20" spans="1:5" s="6" customFormat="1" ht="21.75" customHeight="1">
      <c r="A20" s="16"/>
      <c r="B20" s="17" t="s">
        <v>54</v>
      </c>
      <c r="C20" s="37">
        <v>7470037340</v>
      </c>
      <c r="D20" s="37">
        <v>9390637095</v>
      </c>
      <c r="E20" s="20"/>
    </row>
    <row r="21" spans="1:5" s="9" customFormat="1" ht="21.75" customHeight="1">
      <c r="A21" s="16"/>
      <c r="B21" s="17" t="s">
        <v>55</v>
      </c>
      <c r="C21" s="37">
        <v>14608693093</v>
      </c>
      <c r="D21" s="37">
        <v>14975239406</v>
      </c>
      <c r="E21" s="20"/>
    </row>
    <row r="22" spans="1:4" s="9" customFormat="1" ht="21.75" customHeight="1">
      <c r="A22" s="16"/>
      <c r="B22" s="17" t="s">
        <v>18</v>
      </c>
      <c r="C22" s="37">
        <v>9182326648</v>
      </c>
      <c r="D22" s="37">
        <v>5541390252</v>
      </c>
    </row>
    <row r="23" spans="1:4" s="9" customFormat="1" ht="21.75" customHeight="1">
      <c r="A23" s="16">
        <v>3</v>
      </c>
      <c r="B23" s="17" t="s">
        <v>19</v>
      </c>
      <c r="C23" s="37">
        <v>0</v>
      </c>
      <c r="D23" s="37">
        <v>0</v>
      </c>
    </row>
    <row r="24" spans="1:4" s="9" customFormat="1" ht="21.75" customHeight="1">
      <c r="A24" s="16">
        <v>4</v>
      </c>
      <c r="B24" s="17" t="s">
        <v>20</v>
      </c>
      <c r="C24" s="37">
        <v>35292916913</v>
      </c>
      <c r="D24" s="37">
        <v>53216286913</v>
      </c>
    </row>
    <row r="25" spans="1:4" s="9" customFormat="1" ht="21.75" customHeight="1">
      <c r="A25" s="16">
        <v>5</v>
      </c>
      <c r="B25" s="21" t="s">
        <v>21</v>
      </c>
      <c r="C25" s="37">
        <v>1072063752</v>
      </c>
      <c r="D25" s="37">
        <v>1246956500</v>
      </c>
    </row>
    <row r="26" spans="1:4" s="13" customFormat="1" ht="21.75" customHeight="1">
      <c r="A26" s="48" t="s">
        <v>22</v>
      </c>
      <c r="B26" s="49" t="s">
        <v>23</v>
      </c>
      <c r="C26" s="50">
        <f>C16+C10</f>
        <v>423063955289</v>
      </c>
      <c r="D26" s="50">
        <f>D16+D10</f>
        <v>512340020142</v>
      </c>
    </row>
    <row r="27" spans="1:4" s="13" customFormat="1" ht="21.75" customHeight="1">
      <c r="A27" s="18" t="s">
        <v>24</v>
      </c>
      <c r="B27" s="19" t="s">
        <v>25</v>
      </c>
      <c r="C27" s="39">
        <f>SUM(C28:C29)</f>
        <v>315752433874</v>
      </c>
      <c r="D27" s="39">
        <f>SUM(D28:D29)</f>
        <v>395869808594</v>
      </c>
    </row>
    <row r="28" spans="1:4" s="9" customFormat="1" ht="21.75" customHeight="1">
      <c r="A28" s="16">
        <v>1</v>
      </c>
      <c r="B28" s="17" t="s">
        <v>26</v>
      </c>
      <c r="C28" s="37">
        <v>267362172355</v>
      </c>
      <c r="D28" s="37">
        <v>321323072747</v>
      </c>
    </row>
    <row r="29" spans="1:4" s="9" customFormat="1" ht="21.75" customHeight="1">
      <c r="A29" s="16">
        <v>2</v>
      </c>
      <c r="B29" s="17" t="s">
        <v>27</v>
      </c>
      <c r="C29" s="37">
        <v>48390261519</v>
      </c>
      <c r="D29" s="37">
        <v>74546735847</v>
      </c>
    </row>
    <row r="30" spans="1:4" s="13" customFormat="1" ht="21.75" customHeight="1">
      <c r="A30" s="18" t="s">
        <v>28</v>
      </c>
      <c r="B30" s="19" t="s">
        <v>29</v>
      </c>
      <c r="C30" s="38">
        <f>C31+C40</f>
        <v>107311521415</v>
      </c>
      <c r="D30" s="38">
        <f>D31+D40</f>
        <v>116470211548</v>
      </c>
    </row>
    <row r="31" spans="1:4" s="9" customFormat="1" ht="21.75" customHeight="1">
      <c r="A31" s="16">
        <v>1</v>
      </c>
      <c r="B31" s="17" t="s">
        <v>29</v>
      </c>
      <c r="C31" s="37">
        <f>SUM(C32:C38)</f>
        <v>100058981205</v>
      </c>
      <c r="D31" s="37">
        <f>SUM(D32:D38)</f>
        <v>106426247959</v>
      </c>
    </row>
    <row r="32" spans="1:4" s="9" customFormat="1" ht="21.75" customHeight="1">
      <c r="A32" s="16"/>
      <c r="B32" s="17" t="s">
        <v>30</v>
      </c>
      <c r="C32" s="37">
        <v>58826900000</v>
      </c>
      <c r="D32" s="37">
        <v>58826900000</v>
      </c>
    </row>
    <row r="33" spans="1:4" s="9" customFormat="1" ht="21.75" customHeight="1">
      <c r="A33" s="16"/>
      <c r="B33" s="17" t="s">
        <v>31</v>
      </c>
      <c r="C33" s="37">
        <v>0</v>
      </c>
      <c r="D33" s="37">
        <v>0</v>
      </c>
    </row>
    <row r="34" spans="1:4" s="9" customFormat="1" ht="21.75" customHeight="1">
      <c r="A34" s="16"/>
      <c r="B34" s="17" t="s">
        <v>32</v>
      </c>
      <c r="C34" s="37">
        <v>0</v>
      </c>
      <c r="D34" s="37">
        <v>0</v>
      </c>
    </row>
    <row r="35" spans="1:4" s="9" customFormat="1" ht="21.75" customHeight="1">
      <c r="A35" s="16"/>
      <c r="B35" s="17" t="s">
        <v>56</v>
      </c>
      <c r="C35" s="37">
        <v>0</v>
      </c>
      <c r="D35" s="37"/>
    </row>
    <row r="36" spans="1:4" s="9" customFormat="1" ht="21.75" customHeight="1">
      <c r="A36" s="16"/>
      <c r="B36" s="17" t="s">
        <v>57</v>
      </c>
      <c r="C36" s="37">
        <v>0</v>
      </c>
      <c r="D36" s="37"/>
    </row>
    <row r="37" spans="1:4" s="9" customFormat="1" ht="21.75" customHeight="1">
      <c r="A37" s="16"/>
      <c r="B37" s="17" t="s">
        <v>33</v>
      </c>
      <c r="C37" s="37">
        <f>20854815516+2250000740</f>
        <v>23104816256</v>
      </c>
      <c r="D37" s="37">
        <f>27165639858+2371380606</f>
        <v>29537020464</v>
      </c>
    </row>
    <row r="38" spans="1:4" s="9" customFormat="1" ht="21.75" customHeight="1">
      <c r="A38" s="16"/>
      <c r="B38" s="17" t="s">
        <v>58</v>
      </c>
      <c r="C38" s="37">
        <v>18127264949</v>
      </c>
      <c r="D38" s="37">
        <v>18062327495</v>
      </c>
    </row>
    <row r="39" spans="1:4" s="9" customFormat="1" ht="21.75" customHeight="1">
      <c r="A39" s="16"/>
      <c r="B39" s="17" t="s">
        <v>59</v>
      </c>
      <c r="C39" s="37">
        <v>0</v>
      </c>
      <c r="D39" s="37"/>
    </row>
    <row r="40" spans="1:4" s="9" customFormat="1" ht="21.75" customHeight="1">
      <c r="A40" s="16">
        <v>2</v>
      </c>
      <c r="B40" s="17" t="s">
        <v>34</v>
      </c>
      <c r="C40" s="37">
        <v>7252540210</v>
      </c>
      <c r="D40" s="37">
        <v>10043963589</v>
      </c>
    </row>
    <row r="41" spans="1:4" s="13" customFormat="1" ht="21.75" customHeight="1">
      <c r="A41" s="51" t="s">
        <v>35</v>
      </c>
      <c r="B41" s="52" t="s">
        <v>60</v>
      </c>
      <c r="C41" s="53">
        <f>C30+C27</f>
        <v>423063955289</v>
      </c>
      <c r="D41" s="53">
        <f>D30+D27</f>
        <v>512340020142</v>
      </c>
    </row>
    <row r="42" spans="1:4" s="13" customFormat="1" ht="15" customHeight="1">
      <c r="A42" s="45"/>
      <c r="B42" s="46"/>
      <c r="C42" s="47"/>
      <c r="D42" s="47"/>
    </row>
    <row r="43" spans="1:4" s="9" customFormat="1" ht="21.75" customHeight="1">
      <c r="A43" s="131" t="s">
        <v>36</v>
      </c>
      <c r="B43" s="131"/>
      <c r="C43" s="131"/>
      <c r="D43" s="131"/>
    </row>
    <row r="44" spans="1:4" s="9" customFormat="1" ht="21.75" customHeight="1">
      <c r="A44" s="131" t="s">
        <v>37</v>
      </c>
      <c r="B44" s="131"/>
      <c r="C44" s="131"/>
      <c r="D44" s="131"/>
    </row>
    <row r="45" spans="1:4" s="9" customFormat="1" ht="7.5" customHeight="1">
      <c r="A45" s="22"/>
      <c r="B45" s="23"/>
      <c r="C45" s="40"/>
      <c r="D45" s="40"/>
    </row>
    <row r="46" spans="1:4" s="13" customFormat="1" ht="21.75" customHeight="1">
      <c r="A46" s="44" t="s">
        <v>0</v>
      </c>
      <c r="B46" s="44" t="s">
        <v>38</v>
      </c>
      <c r="C46" s="44" t="s">
        <v>61</v>
      </c>
      <c r="D46" s="44" t="s">
        <v>70</v>
      </c>
    </row>
    <row r="47" spans="1:4" s="9" customFormat="1" ht="21.75" customHeight="1">
      <c r="A47" s="16">
        <v>1</v>
      </c>
      <c r="B47" s="17" t="s">
        <v>39</v>
      </c>
      <c r="C47" s="37">
        <v>108215786061</v>
      </c>
      <c r="D47" s="37">
        <v>300100292227</v>
      </c>
    </row>
    <row r="48" spans="1:4" s="9" customFormat="1" ht="21.75" customHeight="1">
      <c r="A48" s="16">
        <v>2</v>
      </c>
      <c r="B48" s="17" t="s">
        <v>62</v>
      </c>
      <c r="C48" s="37">
        <v>0</v>
      </c>
      <c r="D48" s="37">
        <f>C48</f>
        <v>0</v>
      </c>
    </row>
    <row r="49" spans="1:4" s="9" customFormat="1" ht="21.75" customHeight="1">
      <c r="A49" s="16">
        <v>3</v>
      </c>
      <c r="B49" s="17" t="s">
        <v>63</v>
      </c>
      <c r="C49" s="37">
        <f>C47-C48</f>
        <v>108215786061</v>
      </c>
      <c r="D49" s="37">
        <f>D47-D48</f>
        <v>300100292227</v>
      </c>
    </row>
    <row r="50" spans="1:4" s="9" customFormat="1" ht="21.75" customHeight="1">
      <c r="A50" s="16">
        <v>4</v>
      </c>
      <c r="B50" s="17" t="s">
        <v>40</v>
      </c>
      <c r="C50" s="37">
        <v>92272222108</v>
      </c>
      <c r="D50" s="37">
        <v>263258444448</v>
      </c>
    </row>
    <row r="51" spans="1:4" s="9" customFormat="1" ht="21.75" customHeight="1">
      <c r="A51" s="16">
        <v>5</v>
      </c>
      <c r="B51" s="17" t="s">
        <v>64</v>
      </c>
      <c r="C51" s="37">
        <f>C49-C50</f>
        <v>15943563953</v>
      </c>
      <c r="D51" s="37">
        <f>D49-D50</f>
        <v>36841847779</v>
      </c>
    </row>
    <row r="52" spans="1:4" s="9" customFormat="1" ht="21.75" customHeight="1">
      <c r="A52" s="16">
        <v>6</v>
      </c>
      <c r="B52" s="17" t="s">
        <v>41</v>
      </c>
      <c r="C52" s="37">
        <v>410117093</v>
      </c>
      <c r="D52" s="37">
        <v>1728808452</v>
      </c>
    </row>
    <row r="53" spans="1:4" s="9" customFormat="1" ht="21.75" customHeight="1">
      <c r="A53" s="16">
        <v>7</v>
      </c>
      <c r="B53" s="17" t="s">
        <v>65</v>
      </c>
      <c r="C53" s="37">
        <v>2205665789</v>
      </c>
      <c r="D53" s="37">
        <v>6427043418</v>
      </c>
    </row>
    <row r="54" spans="1:4" s="9" customFormat="1" ht="21.75" customHeight="1">
      <c r="A54" s="16">
        <v>8</v>
      </c>
      <c r="B54" s="17" t="s">
        <v>42</v>
      </c>
      <c r="C54" s="37">
        <v>21778000</v>
      </c>
      <c r="D54" s="37">
        <v>21778000</v>
      </c>
    </row>
    <row r="55" spans="1:4" s="9" customFormat="1" ht="21.75" customHeight="1">
      <c r="A55" s="16">
        <v>9</v>
      </c>
      <c r="B55" s="17" t="s">
        <v>43</v>
      </c>
      <c r="C55" s="37">
        <v>2248954424</v>
      </c>
      <c r="D55" s="37">
        <v>7806604989</v>
      </c>
    </row>
    <row r="56" spans="1:4" s="9" customFormat="1" ht="21.75" customHeight="1">
      <c r="A56" s="16">
        <v>10</v>
      </c>
      <c r="B56" s="17" t="s">
        <v>44</v>
      </c>
      <c r="C56" s="37">
        <f>C51+C52-C53-C54-C55</f>
        <v>11877282833</v>
      </c>
      <c r="D56" s="37">
        <f>D51+D52-D53-D54-D55</f>
        <v>24315229824</v>
      </c>
    </row>
    <row r="57" spans="1:4" s="9" customFormat="1" ht="21.75" customHeight="1">
      <c r="A57" s="16">
        <v>11</v>
      </c>
      <c r="B57" s="17" t="s">
        <v>45</v>
      </c>
      <c r="C57" s="37">
        <v>1658823400</v>
      </c>
      <c r="D57" s="37">
        <v>4304293107</v>
      </c>
    </row>
    <row r="58" spans="1:4" s="9" customFormat="1" ht="21.75" customHeight="1">
      <c r="A58" s="16">
        <v>12</v>
      </c>
      <c r="B58" s="17" t="s">
        <v>46</v>
      </c>
      <c r="C58" s="37">
        <v>395427388</v>
      </c>
      <c r="D58" s="37">
        <v>2871355367</v>
      </c>
    </row>
    <row r="59" spans="1:4" s="9" customFormat="1" ht="21.75" customHeight="1">
      <c r="A59" s="16">
        <v>13</v>
      </c>
      <c r="B59" s="17" t="s">
        <v>47</v>
      </c>
      <c r="C59" s="37">
        <f>C57-C58</f>
        <v>1263396012</v>
      </c>
      <c r="D59" s="37">
        <f>D57-D58</f>
        <v>1432937740</v>
      </c>
    </row>
    <row r="60" spans="1:4" s="9" customFormat="1" ht="21.75" customHeight="1">
      <c r="A60" s="16">
        <v>14</v>
      </c>
      <c r="B60" s="17" t="s">
        <v>66</v>
      </c>
      <c r="C60" s="37">
        <f>C56+C59</f>
        <v>13140678845</v>
      </c>
      <c r="D60" s="37">
        <f>D56+D59</f>
        <v>25748167564</v>
      </c>
    </row>
    <row r="61" spans="1:4" s="9" customFormat="1" ht="21.75" customHeight="1">
      <c r="A61" s="16">
        <v>15</v>
      </c>
      <c r="B61" s="17" t="s">
        <v>67</v>
      </c>
      <c r="C61" s="37">
        <f>C60*12.5%</f>
        <v>1642584855.625</v>
      </c>
      <c r="D61" s="37">
        <f>D60*12.5%</f>
        <v>3218520945.5</v>
      </c>
    </row>
    <row r="62" spans="1:4" s="9" customFormat="1" ht="21.75" customHeight="1">
      <c r="A62" s="16">
        <v>16</v>
      </c>
      <c r="B62" s="17" t="s">
        <v>68</v>
      </c>
      <c r="C62" s="37">
        <f>C60-C61</f>
        <v>11498093989.375</v>
      </c>
      <c r="D62" s="37">
        <f>D60-D61</f>
        <v>22529646618.5</v>
      </c>
    </row>
    <row r="63" spans="1:4" s="9" customFormat="1" ht="21.75" customHeight="1">
      <c r="A63" s="16">
        <v>17</v>
      </c>
      <c r="B63" s="17" t="s">
        <v>69</v>
      </c>
      <c r="C63" s="37">
        <f>C62/5882690</f>
        <v>1954.5639816776</v>
      </c>
      <c r="D63" s="37">
        <f>D62/5882690</f>
        <v>3829.8204764317006</v>
      </c>
    </row>
    <row r="64" spans="1:4" s="9" customFormat="1" ht="21.75" customHeight="1">
      <c r="A64" s="24">
        <v>18</v>
      </c>
      <c r="B64" s="25" t="s">
        <v>48</v>
      </c>
      <c r="C64" s="41">
        <v>800</v>
      </c>
      <c r="D64" s="41">
        <v>800</v>
      </c>
    </row>
    <row r="65" spans="1:4" s="9" customFormat="1" ht="9.75" customHeight="1">
      <c r="A65" s="7"/>
      <c r="B65" s="8"/>
      <c r="C65" s="42"/>
      <c r="D65" s="42"/>
    </row>
    <row r="66" spans="1:4" s="9" customFormat="1" ht="15.75">
      <c r="A66" s="26"/>
      <c r="B66" s="27"/>
      <c r="C66" s="43"/>
      <c r="D66" s="43"/>
    </row>
    <row r="67" spans="1:4" s="29" customFormat="1" ht="19.5" customHeight="1">
      <c r="A67" s="28"/>
      <c r="B67" s="132" t="s">
        <v>72</v>
      </c>
      <c r="C67" s="132"/>
      <c r="D67" s="132"/>
    </row>
    <row r="68" spans="1:4" s="32" customFormat="1" ht="19.5" customHeight="1">
      <c r="A68" s="31"/>
      <c r="B68" s="129" t="s">
        <v>49</v>
      </c>
      <c r="C68" s="129"/>
      <c r="D68" s="129"/>
    </row>
    <row r="69" spans="2:4" s="32" customFormat="1" ht="19.5" customHeight="1">
      <c r="B69" s="129" t="s">
        <v>1</v>
      </c>
      <c r="C69" s="129"/>
      <c r="D69" s="129"/>
    </row>
    <row r="70" s="32" customFormat="1" ht="19.5" customHeight="1"/>
    <row r="71" s="32" customFormat="1" ht="19.5" customHeight="1"/>
    <row r="72" s="32" customFormat="1" ht="19.5" customHeight="1"/>
    <row r="73" s="32" customFormat="1" ht="19.5" customHeight="1"/>
    <row r="74" s="32" customFormat="1" ht="19.5" customHeight="1"/>
    <row r="75" spans="2:4" s="32" customFormat="1" ht="19.5" customHeight="1">
      <c r="B75" s="129" t="s">
        <v>2</v>
      </c>
      <c r="C75" s="129"/>
      <c r="D75" s="129"/>
    </row>
  </sheetData>
  <mergeCells count="11">
    <mergeCell ref="B68:D68"/>
    <mergeCell ref="B69:D69"/>
    <mergeCell ref="B75:D75"/>
    <mergeCell ref="A7:D7"/>
    <mergeCell ref="A43:D43"/>
    <mergeCell ref="A44:D44"/>
    <mergeCell ref="B67:D67"/>
    <mergeCell ref="A1:D1"/>
    <mergeCell ref="B3:D3"/>
    <mergeCell ref="B4:D4"/>
    <mergeCell ref="B5:D5"/>
  </mergeCells>
  <printOptions/>
  <pageMargins left="0.66" right="0.28" top="0.5" bottom="0.5" header="0.5" footer="0.5"/>
  <pageSetup horizontalDpi="600" verticalDpi="600" orientation="portrait" paperSize="9" scale="95" r:id="rId3"/>
  <legacyDrawing r:id="rId2"/>
  <oleObjects>
    <oleObject progId="CorelDraw.Graphic.8" shapeId="13131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50">
      <selection activeCell="E57" sqref="E57"/>
    </sheetView>
  </sheetViews>
  <sheetFormatPr defaultColWidth="9.00390625" defaultRowHeight="15.75"/>
  <cols>
    <col min="1" max="1" width="47.75390625" style="0" customWidth="1"/>
    <col min="2" max="2" width="3.875" style="81" customWidth="1"/>
    <col min="3" max="3" width="6.75390625" style="81" customWidth="1"/>
    <col min="4" max="4" width="13.375" style="82" customWidth="1"/>
    <col min="5" max="5" width="14.125" style="82" customWidth="1"/>
    <col min="7" max="7" width="14.75390625" style="83" bestFit="1" customWidth="1"/>
    <col min="8" max="8" width="13.75390625" style="83" bestFit="1" customWidth="1"/>
    <col min="9" max="16384" width="9.00390625" style="84" customWidth="1"/>
  </cols>
  <sheetData>
    <row r="1" spans="1:5" ht="20.25">
      <c r="A1" s="133" t="s">
        <v>108</v>
      </c>
      <c r="B1" s="133"/>
      <c r="C1" s="133"/>
      <c r="D1" s="133"/>
      <c r="E1" s="133"/>
    </row>
    <row r="2" spans="1:5" ht="15.75">
      <c r="A2" s="134" t="s">
        <v>109</v>
      </c>
      <c r="B2" s="134"/>
      <c r="C2" s="134"/>
      <c r="D2" s="134"/>
      <c r="E2" s="134"/>
    </row>
    <row r="3" spans="1:5" ht="16.5" customHeight="1">
      <c r="A3" s="85"/>
      <c r="D3" s="137" t="s">
        <v>204</v>
      </c>
      <c r="E3" s="138"/>
    </row>
    <row r="4" spans="1:8" s="91" customFormat="1" ht="33" customHeight="1">
      <c r="A4" s="86" t="s">
        <v>110</v>
      </c>
      <c r="B4" s="87" t="s">
        <v>78</v>
      </c>
      <c r="C4" s="87" t="s">
        <v>111</v>
      </c>
      <c r="D4" s="88" t="s">
        <v>112</v>
      </c>
      <c r="E4" s="88" t="s">
        <v>113</v>
      </c>
      <c r="F4" s="89"/>
      <c r="G4" s="90"/>
      <c r="H4" s="90"/>
    </row>
    <row r="5" spans="1:8" s="91" customFormat="1" ht="12.75" customHeight="1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89"/>
      <c r="G5" s="90"/>
      <c r="H5" s="90"/>
    </row>
    <row r="6" spans="1:8" s="98" customFormat="1" ht="18" customHeight="1">
      <c r="A6" s="93" t="s">
        <v>114</v>
      </c>
      <c r="B6" s="94">
        <v>100</v>
      </c>
      <c r="C6" s="94"/>
      <c r="D6" s="95">
        <v>390927932584</v>
      </c>
      <c r="E6" s="95">
        <v>312468932433</v>
      </c>
      <c r="F6" s="96"/>
      <c r="G6" s="97"/>
      <c r="H6" s="97"/>
    </row>
    <row r="7" spans="1:8" s="98" customFormat="1" ht="16.5" customHeight="1">
      <c r="A7" s="99" t="s">
        <v>115</v>
      </c>
      <c r="B7" s="100">
        <v>110</v>
      </c>
      <c r="C7" s="100"/>
      <c r="D7" s="101">
        <v>57829183685</v>
      </c>
      <c r="E7" s="101">
        <v>38289982844</v>
      </c>
      <c r="F7" s="102"/>
      <c r="G7" s="97"/>
      <c r="H7" s="97"/>
    </row>
    <row r="8" spans="1:8" s="91" customFormat="1" ht="16.5" customHeight="1">
      <c r="A8" s="103" t="s">
        <v>116</v>
      </c>
      <c r="B8" s="104">
        <v>111</v>
      </c>
      <c r="C8" s="104">
        <v>1</v>
      </c>
      <c r="D8" s="105">
        <v>57827183685</v>
      </c>
      <c r="E8" s="105">
        <v>38287982844</v>
      </c>
      <c r="F8" s="106"/>
      <c r="G8" s="90"/>
      <c r="H8" s="90"/>
    </row>
    <row r="9" spans="1:8" s="91" customFormat="1" ht="16.5" customHeight="1">
      <c r="A9" s="103" t="s">
        <v>117</v>
      </c>
      <c r="B9" s="104">
        <v>112</v>
      </c>
      <c r="C9" s="104">
        <v>1</v>
      </c>
      <c r="D9" s="105">
        <v>2000000</v>
      </c>
      <c r="E9" s="105">
        <v>2000000</v>
      </c>
      <c r="F9" s="106"/>
      <c r="G9" s="90"/>
      <c r="H9" s="90"/>
    </row>
    <row r="10" spans="1:8" s="98" customFormat="1" ht="16.5" customHeight="1">
      <c r="A10" s="99" t="s">
        <v>118</v>
      </c>
      <c r="B10" s="100">
        <v>120</v>
      </c>
      <c r="C10" s="100"/>
      <c r="D10" s="101">
        <v>0</v>
      </c>
      <c r="E10" s="101">
        <v>0</v>
      </c>
      <c r="F10" s="102"/>
      <c r="G10" s="97"/>
      <c r="H10" s="97"/>
    </row>
    <row r="11" spans="1:8" s="91" customFormat="1" ht="16.5" customHeight="1">
      <c r="A11" s="103" t="s">
        <v>119</v>
      </c>
      <c r="B11" s="104">
        <v>121</v>
      </c>
      <c r="C11" s="104">
        <v>11</v>
      </c>
      <c r="D11" s="105"/>
      <c r="E11" s="105"/>
      <c r="F11" s="106"/>
      <c r="G11" s="90"/>
      <c r="H11" s="90"/>
    </row>
    <row r="12" spans="1:8" s="91" customFormat="1" ht="16.5" customHeight="1">
      <c r="A12" s="103" t="s">
        <v>120</v>
      </c>
      <c r="B12" s="104">
        <v>129</v>
      </c>
      <c r="C12" s="104"/>
      <c r="D12" s="105"/>
      <c r="E12" s="105"/>
      <c r="F12" s="106"/>
      <c r="G12" s="90"/>
      <c r="H12" s="90"/>
    </row>
    <row r="13" spans="1:8" s="98" customFormat="1" ht="16.5" customHeight="1">
      <c r="A13" s="99" t="s">
        <v>121</v>
      </c>
      <c r="B13" s="100">
        <v>130</v>
      </c>
      <c r="C13" s="100"/>
      <c r="D13" s="101">
        <v>140825709381</v>
      </c>
      <c r="E13" s="101">
        <v>137151295355</v>
      </c>
      <c r="F13" s="102"/>
      <c r="G13" s="97"/>
      <c r="H13" s="97"/>
    </row>
    <row r="14" spans="1:8" s="91" customFormat="1" ht="16.5" customHeight="1">
      <c r="A14" s="103" t="s">
        <v>122</v>
      </c>
      <c r="B14" s="104">
        <v>131</v>
      </c>
      <c r="C14" s="104">
        <v>2</v>
      </c>
      <c r="D14" s="105">
        <v>97740869476</v>
      </c>
      <c r="E14" s="105">
        <v>111958541573</v>
      </c>
      <c r="F14" s="106"/>
      <c r="G14" s="90"/>
      <c r="H14" s="90"/>
    </row>
    <row r="15" spans="1:8" s="91" customFormat="1" ht="16.5" customHeight="1">
      <c r="A15" s="103" t="s">
        <v>123</v>
      </c>
      <c r="B15" s="104">
        <v>132</v>
      </c>
      <c r="C15" s="104"/>
      <c r="D15" s="105">
        <v>7779618177</v>
      </c>
      <c r="E15" s="105">
        <v>4503364347</v>
      </c>
      <c r="F15" s="106"/>
      <c r="G15" s="90"/>
      <c r="H15" s="90"/>
    </row>
    <row r="16" spans="1:8" s="91" customFormat="1" ht="16.5" customHeight="1">
      <c r="A16" s="103" t="s">
        <v>124</v>
      </c>
      <c r="B16" s="104">
        <v>133</v>
      </c>
      <c r="C16" s="104">
        <v>2</v>
      </c>
      <c r="D16" s="105"/>
      <c r="E16" s="105"/>
      <c r="F16" s="106"/>
      <c r="G16" s="90"/>
      <c r="H16" s="90"/>
    </row>
    <row r="17" spans="1:8" s="91" customFormat="1" ht="16.5" customHeight="1">
      <c r="A17" s="103" t="s">
        <v>125</v>
      </c>
      <c r="B17" s="104">
        <v>134</v>
      </c>
      <c r="C17" s="104"/>
      <c r="D17" s="105"/>
      <c r="E17" s="105"/>
      <c r="F17" s="106"/>
      <c r="G17" s="90"/>
      <c r="H17" s="90"/>
    </row>
    <row r="18" spans="1:8" s="91" customFormat="1" ht="16.5" customHeight="1">
      <c r="A18" s="103" t="s">
        <v>126</v>
      </c>
      <c r="B18" s="104">
        <v>135</v>
      </c>
      <c r="C18" s="104">
        <v>2</v>
      </c>
      <c r="D18" s="105">
        <v>35986586594</v>
      </c>
      <c r="E18" s="105">
        <v>21388724911</v>
      </c>
      <c r="F18" s="106"/>
      <c r="G18" s="90"/>
      <c r="H18" s="90"/>
    </row>
    <row r="19" spans="1:8" s="91" customFormat="1" ht="16.5" customHeight="1">
      <c r="A19" s="103" t="s">
        <v>127</v>
      </c>
      <c r="B19" s="104">
        <v>139</v>
      </c>
      <c r="C19" s="104">
        <v>2</v>
      </c>
      <c r="D19" s="105">
        <v>-681364866</v>
      </c>
      <c r="E19" s="105">
        <v>-699335476</v>
      </c>
      <c r="F19" s="106"/>
      <c r="G19" s="90"/>
      <c r="H19" s="90"/>
    </row>
    <row r="20" spans="1:8" s="98" customFormat="1" ht="16.5" customHeight="1">
      <c r="A20" s="99" t="s">
        <v>128</v>
      </c>
      <c r="B20" s="100">
        <v>140</v>
      </c>
      <c r="C20" s="100"/>
      <c r="D20" s="101">
        <v>186607610981</v>
      </c>
      <c r="E20" s="101">
        <v>134198690659</v>
      </c>
      <c r="F20" s="102"/>
      <c r="G20" s="97"/>
      <c r="H20" s="97"/>
    </row>
    <row r="21" spans="1:8" s="91" customFormat="1" ht="16.5" customHeight="1">
      <c r="A21" s="103" t="s">
        <v>129</v>
      </c>
      <c r="B21" s="104">
        <v>141</v>
      </c>
      <c r="C21" s="104">
        <v>3</v>
      </c>
      <c r="D21" s="105">
        <v>186607610981</v>
      </c>
      <c r="E21" s="105">
        <v>134198690659</v>
      </c>
      <c r="F21" s="106"/>
      <c r="G21" s="90"/>
      <c r="H21" s="90"/>
    </row>
    <row r="22" spans="1:8" s="91" customFormat="1" ht="16.5" customHeight="1">
      <c r="A22" s="103" t="s">
        <v>130</v>
      </c>
      <c r="B22" s="104">
        <v>149</v>
      </c>
      <c r="C22" s="104"/>
      <c r="D22" s="105"/>
      <c r="E22" s="105"/>
      <c r="F22" s="106"/>
      <c r="G22" s="90"/>
      <c r="H22" s="90"/>
    </row>
    <row r="23" spans="1:8" s="98" customFormat="1" ht="16.5" customHeight="1">
      <c r="A23" s="99" t="s">
        <v>131</v>
      </c>
      <c r="B23" s="100">
        <v>150</v>
      </c>
      <c r="C23" s="100"/>
      <c r="D23" s="101">
        <v>5665428537</v>
      </c>
      <c r="E23" s="101">
        <v>2828963575</v>
      </c>
      <c r="F23" s="102"/>
      <c r="G23" s="97"/>
      <c r="H23" s="97"/>
    </row>
    <row r="24" spans="1:8" s="91" customFormat="1" ht="16.5" customHeight="1">
      <c r="A24" s="103" t="s">
        <v>132</v>
      </c>
      <c r="B24" s="104">
        <v>151</v>
      </c>
      <c r="C24" s="104"/>
      <c r="D24" s="105"/>
      <c r="E24" s="105">
        <v>6560000</v>
      </c>
      <c r="F24" s="106"/>
      <c r="G24" s="90"/>
      <c r="H24" s="90"/>
    </row>
    <row r="25" spans="1:8" s="91" customFormat="1" ht="16.5" customHeight="1">
      <c r="A25" s="103" t="s">
        <v>133</v>
      </c>
      <c r="B25" s="104">
        <v>152</v>
      </c>
      <c r="C25" s="104">
        <v>4</v>
      </c>
      <c r="D25" s="105">
        <v>1804608753</v>
      </c>
      <c r="E25" s="105">
        <v>84334577</v>
      </c>
      <c r="F25" s="106"/>
      <c r="G25" s="90"/>
      <c r="H25" s="90"/>
    </row>
    <row r="26" spans="1:8" s="91" customFormat="1" ht="16.5" customHeight="1">
      <c r="A26" s="103" t="s">
        <v>134</v>
      </c>
      <c r="B26" s="104">
        <v>154</v>
      </c>
      <c r="C26" s="104"/>
      <c r="D26" s="105"/>
      <c r="E26" s="105"/>
      <c r="F26" s="106"/>
      <c r="G26" s="90"/>
      <c r="H26" s="90"/>
    </row>
    <row r="27" spans="1:8" s="91" customFormat="1" ht="16.5" customHeight="1">
      <c r="A27" s="103" t="s">
        <v>135</v>
      </c>
      <c r="B27" s="104">
        <v>158</v>
      </c>
      <c r="C27" s="104"/>
      <c r="D27" s="105">
        <v>3860819784</v>
      </c>
      <c r="E27" s="105">
        <v>2738068998</v>
      </c>
      <c r="F27" s="106"/>
      <c r="G27" s="90"/>
      <c r="H27" s="90"/>
    </row>
    <row r="28" spans="1:8" s="98" customFormat="1" ht="18" customHeight="1">
      <c r="A28" s="99" t="s">
        <v>136</v>
      </c>
      <c r="B28" s="100">
        <v>200</v>
      </c>
      <c r="C28" s="100"/>
      <c r="D28" s="101">
        <v>121412087558</v>
      </c>
      <c r="E28" s="101">
        <v>110595022856</v>
      </c>
      <c r="F28" s="102"/>
      <c r="G28" s="97"/>
      <c r="H28" s="97"/>
    </row>
    <row r="29" spans="1:8" s="98" customFormat="1" ht="16.5" customHeight="1">
      <c r="A29" s="99" t="s">
        <v>137</v>
      </c>
      <c r="B29" s="100">
        <v>210</v>
      </c>
      <c r="C29" s="100"/>
      <c r="D29" s="101">
        <v>789651883</v>
      </c>
      <c r="E29" s="101">
        <v>1603306833</v>
      </c>
      <c r="F29" s="102"/>
      <c r="G29" s="97"/>
      <c r="H29" s="97"/>
    </row>
    <row r="30" spans="1:8" s="91" customFormat="1" ht="16.5" customHeight="1">
      <c r="A30" s="103" t="s">
        <v>138</v>
      </c>
      <c r="B30" s="104">
        <v>211</v>
      </c>
      <c r="C30" s="104">
        <v>5</v>
      </c>
      <c r="D30" s="105">
        <v>789651883</v>
      </c>
      <c r="E30" s="105">
        <v>1603306833</v>
      </c>
      <c r="F30" s="106"/>
      <c r="G30" s="90"/>
      <c r="H30" s="90"/>
    </row>
    <row r="31" spans="1:8" s="91" customFormat="1" ht="16.5" customHeight="1">
      <c r="A31" s="103" t="s">
        <v>139</v>
      </c>
      <c r="B31" s="104">
        <v>212</v>
      </c>
      <c r="C31" s="104"/>
      <c r="D31" s="105"/>
      <c r="E31" s="105"/>
      <c r="F31" s="106"/>
      <c r="G31" s="90"/>
      <c r="H31" s="90"/>
    </row>
    <row r="32" spans="1:8" s="91" customFormat="1" ht="16.5" customHeight="1">
      <c r="A32" s="103" t="s">
        <v>140</v>
      </c>
      <c r="B32" s="104">
        <v>213</v>
      </c>
      <c r="C32" s="104"/>
      <c r="D32" s="105"/>
      <c r="E32" s="105"/>
      <c r="F32" s="106"/>
      <c r="G32" s="90"/>
      <c r="H32" s="90"/>
    </row>
    <row r="33" spans="1:8" s="91" customFormat="1" ht="16.5" customHeight="1">
      <c r="A33" s="103" t="s">
        <v>141</v>
      </c>
      <c r="B33" s="104">
        <v>218</v>
      </c>
      <c r="C33" s="104"/>
      <c r="D33" s="105"/>
      <c r="E33" s="105"/>
      <c r="F33" s="106"/>
      <c r="G33" s="90"/>
      <c r="H33" s="90"/>
    </row>
    <row r="34" spans="1:8" s="91" customFormat="1" ht="16.5" customHeight="1">
      <c r="A34" s="103" t="s">
        <v>142</v>
      </c>
      <c r="B34" s="104">
        <v>219</v>
      </c>
      <c r="C34" s="104"/>
      <c r="D34" s="105"/>
      <c r="E34" s="105"/>
      <c r="F34" s="106"/>
      <c r="G34" s="90"/>
      <c r="H34" s="90"/>
    </row>
    <row r="35" spans="1:8" s="98" customFormat="1" ht="16.5" customHeight="1">
      <c r="A35" s="99" t="s">
        <v>143</v>
      </c>
      <c r="B35" s="100">
        <v>220</v>
      </c>
      <c r="C35" s="100"/>
      <c r="D35" s="101">
        <v>66159192262</v>
      </c>
      <c r="E35" s="101">
        <v>72626735358</v>
      </c>
      <c r="F35" s="102"/>
      <c r="G35" s="97"/>
      <c r="H35" s="97"/>
    </row>
    <row r="36" spans="1:8" s="91" customFormat="1" ht="16.5" customHeight="1">
      <c r="A36" s="103" t="s">
        <v>144</v>
      </c>
      <c r="B36" s="104">
        <v>221</v>
      </c>
      <c r="C36" s="104">
        <v>6</v>
      </c>
      <c r="D36" s="105">
        <v>36251925509</v>
      </c>
      <c r="E36" s="105">
        <v>41365678277</v>
      </c>
      <c r="F36" s="106"/>
      <c r="G36" s="90"/>
      <c r="H36" s="90"/>
    </row>
    <row r="37" spans="1:8" s="91" customFormat="1" ht="16.5" customHeight="1">
      <c r="A37" s="103" t="s">
        <v>145</v>
      </c>
      <c r="B37" s="104">
        <v>222</v>
      </c>
      <c r="C37" s="104"/>
      <c r="D37" s="105">
        <v>95442035540</v>
      </c>
      <c r="E37" s="105">
        <v>103289817327</v>
      </c>
      <c r="F37" s="106"/>
      <c r="G37" s="90"/>
      <c r="H37" s="90"/>
    </row>
    <row r="38" spans="1:8" s="91" customFormat="1" ht="16.5" customHeight="1">
      <c r="A38" s="103" t="s">
        <v>146</v>
      </c>
      <c r="B38" s="104">
        <v>223</v>
      </c>
      <c r="C38" s="104"/>
      <c r="D38" s="105">
        <v>-59190110031</v>
      </c>
      <c r="E38" s="105">
        <v>-61924139050</v>
      </c>
      <c r="F38" s="106"/>
      <c r="G38" s="90"/>
      <c r="H38" s="90"/>
    </row>
    <row r="39" spans="1:8" s="91" customFormat="1" ht="16.5" customHeight="1">
      <c r="A39" s="103" t="s">
        <v>147</v>
      </c>
      <c r="B39" s="104">
        <v>224</v>
      </c>
      <c r="C39" s="104">
        <v>8</v>
      </c>
      <c r="D39" s="105">
        <v>14975239406</v>
      </c>
      <c r="E39" s="105">
        <v>14608693093</v>
      </c>
      <c r="F39" s="106"/>
      <c r="G39" s="90"/>
      <c r="H39" s="90"/>
    </row>
    <row r="40" spans="1:8" s="91" customFormat="1" ht="16.5" customHeight="1">
      <c r="A40" s="103" t="s">
        <v>145</v>
      </c>
      <c r="B40" s="104">
        <v>225</v>
      </c>
      <c r="C40" s="104"/>
      <c r="D40" s="105">
        <v>17372207687</v>
      </c>
      <c r="E40" s="105">
        <v>15245619505</v>
      </c>
      <c r="F40" s="106"/>
      <c r="G40" s="90"/>
      <c r="H40" s="90"/>
    </row>
    <row r="41" spans="1:8" s="91" customFormat="1" ht="16.5" customHeight="1">
      <c r="A41" s="103" t="s">
        <v>146</v>
      </c>
      <c r="B41" s="104">
        <v>226</v>
      </c>
      <c r="C41" s="104"/>
      <c r="D41" s="105">
        <v>-2396968281</v>
      </c>
      <c r="E41" s="105">
        <v>-636926412</v>
      </c>
      <c r="F41" s="106"/>
      <c r="G41" s="90"/>
      <c r="H41" s="90"/>
    </row>
    <row r="42" spans="1:8" s="91" customFormat="1" ht="16.5" customHeight="1">
      <c r="A42" s="103" t="s">
        <v>148</v>
      </c>
      <c r="B42" s="104">
        <v>227</v>
      </c>
      <c r="C42" s="104">
        <v>7</v>
      </c>
      <c r="D42" s="105">
        <v>9390637095</v>
      </c>
      <c r="E42" s="105">
        <v>7470037340</v>
      </c>
      <c r="F42" s="106"/>
      <c r="G42" s="90"/>
      <c r="H42" s="90"/>
    </row>
    <row r="43" spans="1:8" s="91" customFormat="1" ht="16.5" customHeight="1">
      <c r="A43" s="103" t="s">
        <v>145</v>
      </c>
      <c r="B43" s="104">
        <v>228</v>
      </c>
      <c r="C43" s="104"/>
      <c r="D43" s="105">
        <v>10101588536</v>
      </c>
      <c r="E43" s="105">
        <v>8086133840</v>
      </c>
      <c r="F43" s="106"/>
      <c r="G43" s="90"/>
      <c r="H43" s="90"/>
    </row>
    <row r="44" spans="1:8" s="91" customFormat="1" ht="16.5" customHeight="1">
      <c r="A44" s="103" t="s">
        <v>146</v>
      </c>
      <c r="B44" s="104">
        <v>229</v>
      </c>
      <c r="C44" s="104"/>
      <c r="D44" s="105">
        <v>-710951441</v>
      </c>
      <c r="E44" s="105">
        <v>-616096500</v>
      </c>
      <c r="F44" s="106"/>
      <c r="G44" s="90"/>
      <c r="H44" s="90"/>
    </row>
    <row r="45" spans="1:8" s="91" customFormat="1" ht="16.5" customHeight="1">
      <c r="A45" s="103" t="s">
        <v>149</v>
      </c>
      <c r="B45" s="104">
        <v>230</v>
      </c>
      <c r="C45" s="104">
        <v>9</v>
      </c>
      <c r="D45" s="105">
        <v>5541390252</v>
      </c>
      <c r="E45" s="105">
        <v>9182326648</v>
      </c>
      <c r="F45" s="106"/>
      <c r="G45" s="90"/>
      <c r="H45" s="90"/>
    </row>
    <row r="46" spans="1:8" s="91" customFormat="1" ht="36.75" customHeight="1">
      <c r="A46" s="107" t="s">
        <v>110</v>
      </c>
      <c r="B46" s="108" t="s">
        <v>78</v>
      </c>
      <c r="C46" s="108" t="s">
        <v>150</v>
      </c>
      <c r="D46" s="109" t="s">
        <v>112</v>
      </c>
      <c r="E46" s="109" t="s">
        <v>113</v>
      </c>
      <c r="F46" s="89"/>
      <c r="G46" s="90"/>
      <c r="H46" s="90"/>
    </row>
    <row r="47" spans="1:8" s="91" customFormat="1" ht="15">
      <c r="A47" s="110">
        <v>1</v>
      </c>
      <c r="B47" s="110">
        <v>2</v>
      </c>
      <c r="C47" s="110">
        <v>3</v>
      </c>
      <c r="D47" s="110">
        <v>4</v>
      </c>
      <c r="E47" s="110">
        <v>5</v>
      </c>
      <c r="F47" s="89"/>
      <c r="G47" s="90"/>
      <c r="H47" s="90"/>
    </row>
    <row r="48" spans="1:8" s="98" customFormat="1" ht="18" customHeight="1">
      <c r="A48" s="99" t="s">
        <v>151</v>
      </c>
      <c r="B48" s="100">
        <v>240</v>
      </c>
      <c r="C48" s="100"/>
      <c r="D48" s="101">
        <v>0</v>
      </c>
      <c r="E48" s="101">
        <v>0</v>
      </c>
      <c r="F48" s="102"/>
      <c r="G48" s="97"/>
      <c r="H48" s="97"/>
    </row>
    <row r="49" spans="1:8" s="91" customFormat="1" ht="18" customHeight="1">
      <c r="A49" s="103" t="s">
        <v>145</v>
      </c>
      <c r="B49" s="104">
        <v>241</v>
      </c>
      <c r="C49" s="104"/>
      <c r="D49" s="105"/>
      <c r="E49" s="105"/>
      <c r="F49" s="106"/>
      <c r="G49" s="90"/>
      <c r="H49" s="90"/>
    </row>
    <row r="50" spans="1:8" s="91" customFormat="1" ht="18" customHeight="1">
      <c r="A50" s="103" t="s">
        <v>146</v>
      </c>
      <c r="B50" s="104">
        <v>242</v>
      </c>
      <c r="C50" s="104"/>
      <c r="D50" s="105"/>
      <c r="E50" s="105"/>
      <c r="F50" s="106"/>
      <c r="G50" s="90"/>
      <c r="H50" s="90"/>
    </row>
    <row r="51" spans="1:8" s="98" customFormat="1" ht="18" customHeight="1">
      <c r="A51" s="99" t="s">
        <v>152</v>
      </c>
      <c r="B51" s="100">
        <v>250</v>
      </c>
      <c r="C51" s="100"/>
      <c r="D51" s="101">
        <v>53216286913</v>
      </c>
      <c r="E51" s="101">
        <v>35292916913</v>
      </c>
      <c r="F51" s="102"/>
      <c r="G51" s="97"/>
      <c r="H51" s="97"/>
    </row>
    <row r="52" spans="1:8" s="91" customFormat="1" ht="18" customHeight="1">
      <c r="A52" s="103" t="s">
        <v>153</v>
      </c>
      <c r="B52" s="104">
        <v>251</v>
      </c>
      <c r="C52" s="104"/>
      <c r="D52" s="105">
        <v>0</v>
      </c>
      <c r="E52" s="105">
        <v>600000000</v>
      </c>
      <c r="F52" s="106"/>
      <c r="G52" s="90"/>
      <c r="H52" s="90"/>
    </row>
    <row r="53" spans="1:8" s="91" customFormat="1" ht="18" customHeight="1">
      <c r="A53" s="103" t="s">
        <v>154</v>
      </c>
      <c r="B53" s="104">
        <v>252</v>
      </c>
      <c r="C53" s="104">
        <v>10</v>
      </c>
      <c r="D53" s="105">
        <v>38337320680</v>
      </c>
      <c r="E53" s="105">
        <v>22537320680</v>
      </c>
      <c r="F53" s="106"/>
      <c r="G53" s="90"/>
      <c r="H53" s="90"/>
    </row>
    <row r="54" spans="1:8" s="91" customFormat="1" ht="18" customHeight="1">
      <c r="A54" s="103" t="s">
        <v>155</v>
      </c>
      <c r="B54" s="104">
        <v>258</v>
      </c>
      <c r="C54" s="104">
        <v>10</v>
      </c>
      <c r="D54" s="105">
        <v>14878966233</v>
      </c>
      <c r="E54" s="105">
        <v>12155596233</v>
      </c>
      <c r="F54" s="106"/>
      <c r="G54" s="90"/>
      <c r="H54" s="90"/>
    </row>
    <row r="55" spans="1:8" s="91" customFormat="1" ht="18" customHeight="1">
      <c r="A55" s="103" t="s">
        <v>156</v>
      </c>
      <c r="B55" s="104">
        <v>259</v>
      </c>
      <c r="C55" s="104"/>
      <c r="D55" s="105"/>
      <c r="E55" s="105"/>
      <c r="F55" s="106"/>
      <c r="G55" s="90"/>
      <c r="H55" s="90"/>
    </row>
    <row r="56" spans="1:8" s="98" customFormat="1" ht="18" customHeight="1">
      <c r="A56" s="99" t="s">
        <v>157</v>
      </c>
      <c r="B56" s="100">
        <v>260</v>
      </c>
      <c r="C56" s="100"/>
      <c r="D56" s="101">
        <v>1246956500</v>
      </c>
      <c r="E56" s="101">
        <v>1072063752</v>
      </c>
      <c r="F56" s="102"/>
      <c r="G56" s="97"/>
      <c r="H56" s="97"/>
    </row>
    <row r="57" spans="1:8" s="91" customFormat="1" ht="18" customHeight="1">
      <c r="A57" s="103" t="s">
        <v>158</v>
      </c>
      <c r="B57" s="104">
        <v>261</v>
      </c>
      <c r="C57" s="104">
        <v>11</v>
      </c>
      <c r="D57" s="105">
        <v>73344044</v>
      </c>
      <c r="E57" s="105"/>
      <c r="F57" s="106"/>
      <c r="G57" s="90"/>
      <c r="H57" s="90"/>
    </row>
    <row r="58" spans="1:8" s="91" customFormat="1" ht="18" customHeight="1">
      <c r="A58" s="103" t="s">
        <v>159</v>
      </c>
      <c r="B58" s="104">
        <v>262</v>
      </c>
      <c r="C58" s="104">
        <v>12</v>
      </c>
      <c r="D58" s="105"/>
      <c r="E58" s="105"/>
      <c r="F58" s="106"/>
      <c r="G58" s="90"/>
      <c r="H58" s="90"/>
    </row>
    <row r="59" spans="1:8" s="91" customFormat="1" ht="18" customHeight="1">
      <c r="A59" s="111" t="s">
        <v>160</v>
      </c>
      <c r="B59" s="112">
        <v>268</v>
      </c>
      <c r="C59" s="112"/>
      <c r="D59" s="113">
        <v>1173612456</v>
      </c>
      <c r="E59" s="113">
        <v>1072063752</v>
      </c>
      <c r="F59" s="89"/>
      <c r="G59" s="90"/>
      <c r="H59" s="90"/>
    </row>
    <row r="60" spans="1:8" s="98" customFormat="1" ht="18" customHeight="1">
      <c r="A60" s="114" t="s">
        <v>161</v>
      </c>
      <c r="B60" s="115">
        <v>270</v>
      </c>
      <c r="C60" s="115"/>
      <c r="D60" s="116">
        <v>512340020142</v>
      </c>
      <c r="E60" s="116">
        <v>423063955289</v>
      </c>
      <c r="F60" s="96"/>
      <c r="G60" s="97"/>
      <c r="H60" s="97"/>
    </row>
    <row r="61" spans="1:8" s="91" customFormat="1" ht="15">
      <c r="A61" s="117"/>
      <c r="B61" s="118"/>
      <c r="C61" s="118"/>
      <c r="D61" s="119"/>
      <c r="E61" s="119"/>
      <c r="F61" s="89"/>
      <c r="G61" s="90"/>
      <c r="H61" s="90"/>
    </row>
    <row r="62" spans="1:8" s="91" customFormat="1" ht="15">
      <c r="A62" s="117"/>
      <c r="B62" s="118"/>
      <c r="C62" s="118"/>
      <c r="D62" s="119"/>
      <c r="E62" s="119"/>
      <c r="F62" s="89"/>
      <c r="G62" s="90"/>
      <c r="H62" s="90"/>
    </row>
    <row r="63" spans="1:8" s="91" customFormat="1" ht="15">
      <c r="A63" s="117"/>
      <c r="B63" s="118"/>
      <c r="C63" s="118"/>
      <c r="D63" s="119"/>
      <c r="E63" s="119"/>
      <c r="F63" s="89"/>
      <c r="G63" s="90"/>
      <c r="H63" s="90"/>
    </row>
    <row r="64" spans="1:8" s="91" customFormat="1" ht="15">
      <c r="A64" s="117"/>
      <c r="B64" s="118"/>
      <c r="C64" s="118"/>
      <c r="D64" s="119"/>
      <c r="E64" s="119"/>
      <c r="F64" s="89"/>
      <c r="G64" s="90"/>
      <c r="H64" s="90"/>
    </row>
    <row r="65" spans="1:8" s="91" customFormat="1" ht="15">
      <c r="A65" s="117"/>
      <c r="B65" s="118"/>
      <c r="C65" s="118"/>
      <c r="D65" s="119"/>
      <c r="E65" s="119"/>
      <c r="F65" s="89"/>
      <c r="G65" s="90"/>
      <c r="H65" s="90"/>
    </row>
    <row r="66" spans="1:8" s="91" customFormat="1" ht="15">
      <c r="A66" s="117"/>
      <c r="B66" s="118"/>
      <c r="C66" s="118"/>
      <c r="D66" s="119"/>
      <c r="E66" s="119"/>
      <c r="F66" s="89"/>
      <c r="G66" s="90"/>
      <c r="H66" s="90"/>
    </row>
    <row r="67" spans="1:8" s="91" customFormat="1" ht="15">
      <c r="A67" s="117"/>
      <c r="B67" s="118"/>
      <c r="C67" s="118"/>
      <c r="D67" s="119"/>
      <c r="E67" s="119"/>
      <c r="F67" s="89"/>
      <c r="G67" s="90"/>
      <c r="H67" s="90"/>
    </row>
    <row r="68" spans="1:8" s="91" customFormat="1" ht="15">
      <c r="A68" s="117"/>
      <c r="B68" s="118"/>
      <c r="C68" s="118"/>
      <c r="D68" s="119"/>
      <c r="E68" s="119"/>
      <c r="F68" s="89"/>
      <c r="G68" s="90"/>
      <c r="H68" s="90"/>
    </row>
    <row r="69" spans="1:8" s="91" customFormat="1" ht="15">
      <c r="A69" s="117"/>
      <c r="B69" s="118"/>
      <c r="C69" s="118"/>
      <c r="D69" s="119"/>
      <c r="E69" s="119"/>
      <c r="F69" s="89"/>
      <c r="G69" s="90"/>
      <c r="H69" s="90"/>
    </row>
    <row r="70" spans="1:8" s="91" customFormat="1" ht="15">
      <c r="A70" s="117"/>
      <c r="B70" s="118"/>
      <c r="C70" s="118"/>
      <c r="D70" s="119"/>
      <c r="E70" s="119"/>
      <c r="F70" s="89"/>
      <c r="G70" s="90"/>
      <c r="H70" s="90"/>
    </row>
    <row r="71" spans="1:8" s="91" customFormat="1" ht="15">
      <c r="A71" s="117"/>
      <c r="B71" s="118"/>
      <c r="C71" s="118"/>
      <c r="D71" s="119"/>
      <c r="E71" s="119"/>
      <c r="F71" s="89"/>
      <c r="G71" s="90"/>
      <c r="H71" s="90"/>
    </row>
    <row r="72" spans="1:8" s="91" customFormat="1" ht="15">
      <c r="A72" s="117"/>
      <c r="B72" s="118"/>
      <c r="C72" s="118"/>
      <c r="D72" s="119"/>
      <c r="E72" s="119"/>
      <c r="F72" s="89"/>
      <c r="G72" s="90"/>
      <c r="H72" s="90"/>
    </row>
    <row r="73" spans="1:8" s="91" customFormat="1" ht="15">
      <c r="A73" s="117"/>
      <c r="B73" s="118"/>
      <c r="C73" s="118"/>
      <c r="D73" s="119"/>
      <c r="E73" s="119"/>
      <c r="F73" s="89"/>
      <c r="G73" s="90"/>
      <c r="H73" s="90"/>
    </row>
    <row r="74" spans="1:8" s="91" customFormat="1" ht="15">
      <c r="A74" s="117"/>
      <c r="B74" s="118"/>
      <c r="C74" s="118"/>
      <c r="D74" s="119"/>
      <c r="E74" s="119"/>
      <c r="F74" s="89"/>
      <c r="G74" s="90"/>
      <c r="H74" s="90"/>
    </row>
    <row r="75" spans="1:5" ht="15.75">
      <c r="A75" s="117"/>
      <c r="B75" s="118"/>
      <c r="C75" s="118"/>
      <c r="D75" s="119"/>
      <c r="E75" s="119"/>
    </row>
    <row r="76" spans="1:5" ht="15.75">
      <c r="A76" s="117"/>
      <c r="B76" s="118"/>
      <c r="C76" s="118"/>
      <c r="D76" s="119"/>
      <c r="E76" s="119"/>
    </row>
    <row r="77" spans="1:5" ht="15.75">
      <c r="A77" s="117"/>
      <c r="B77" s="118"/>
      <c r="C77" s="118"/>
      <c r="D77" s="119"/>
      <c r="E77" s="119"/>
    </row>
    <row r="78" spans="1:5" ht="15.75">
      <c r="A78" s="117"/>
      <c r="B78" s="118"/>
      <c r="C78" s="118"/>
      <c r="D78" s="119"/>
      <c r="E78" s="119"/>
    </row>
    <row r="79" spans="1:5" ht="15.75">
      <c r="A79" s="117"/>
      <c r="B79" s="118"/>
      <c r="C79" s="118"/>
      <c r="D79" s="119"/>
      <c r="E79" s="119"/>
    </row>
    <row r="80" spans="1:5" ht="15.75">
      <c r="A80" s="117"/>
      <c r="B80" s="118"/>
      <c r="C80" s="118"/>
      <c r="D80" s="119"/>
      <c r="E80" s="119"/>
    </row>
    <row r="81" spans="1:5" ht="15.75">
      <c r="A81" s="117"/>
      <c r="B81" s="118"/>
      <c r="C81" s="118"/>
      <c r="D81" s="119"/>
      <c r="E81" s="119"/>
    </row>
    <row r="82" spans="1:5" ht="15.75">
      <c r="A82" s="117"/>
      <c r="B82" s="118"/>
      <c r="C82" s="118"/>
      <c r="D82" s="119"/>
      <c r="E82" s="119"/>
    </row>
    <row r="83" spans="1:5" ht="15.75">
      <c r="A83" s="117"/>
      <c r="B83" s="118"/>
      <c r="C83" s="118"/>
      <c r="D83" s="119"/>
      <c r="E83" s="119"/>
    </row>
    <row r="84" spans="1:5" ht="15.75">
      <c r="A84" s="117"/>
      <c r="B84" s="118"/>
      <c r="C84" s="118"/>
      <c r="D84" s="119"/>
      <c r="E84" s="119"/>
    </row>
    <row r="85" spans="1:5" ht="15.75">
      <c r="A85" s="117"/>
      <c r="B85" s="118"/>
      <c r="C85" s="118"/>
      <c r="D85" s="119"/>
      <c r="E85" s="119"/>
    </row>
    <row r="86" spans="1:5" ht="15.75">
      <c r="A86" s="117"/>
      <c r="B86" s="118"/>
      <c r="C86" s="118"/>
      <c r="D86" s="119"/>
      <c r="E86" s="119"/>
    </row>
    <row r="87" spans="1:5" ht="15.75">
      <c r="A87" s="117"/>
      <c r="B87" s="118"/>
      <c r="C87" s="118"/>
      <c r="D87" s="119"/>
      <c r="E87" s="119"/>
    </row>
    <row r="88" spans="1:5" ht="15.75">
      <c r="A88" s="117"/>
      <c r="B88" s="118"/>
      <c r="C88" s="118"/>
      <c r="D88" s="119"/>
      <c r="E88" s="119"/>
    </row>
    <row r="89" spans="1:5" ht="15.75">
      <c r="A89" s="117"/>
      <c r="B89" s="118"/>
      <c r="C89" s="118"/>
      <c r="D89" s="119"/>
      <c r="E89" s="119"/>
    </row>
    <row r="90" spans="1:5" ht="15.75">
      <c r="A90" s="117"/>
      <c r="B90" s="118"/>
      <c r="C90" s="118"/>
      <c r="D90" s="119"/>
      <c r="E90" s="119"/>
    </row>
    <row r="91" spans="1:5" ht="15.75">
      <c r="A91" s="117"/>
      <c r="B91" s="118"/>
      <c r="C91" s="118"/>
      <c r="D91" s="119"/>
      <c r="E91" s="119"/>
    </row>
    <row r="92" spans="1:5" ht="25.5">
      <c r="A92" s="107" t="s">
        <v>162</v>
      </c>
      <c r="B92" s="108" t="s">
        <v>78</v>
      </c>
      <c r="C92" s="108" t="s">
        <v>150</v>
      </c>
      <c r="D92" s="109" t="s">
        <v>112</v>
      </c>
      <c r="E92" s="109" t="s">
        <v>113</v>
      </c>
    </row>
    <row r="93" spans="1:5" ht="15.75">
      <c r="A93" s="110">
        <v>1</v>
      </c>
      <c r="B93" s="110">
        <v>2</v>
      </c>
      <c r="C93" s="110">
        <v>3</v>
      </c>
      <c r="D93" s="120">
        <v>4</v>
      </c>
      <c r="E93" s="120">
        <v>5</v>
      </c>
    </row>
    <row r="94" spans="1:8" s="122" customFormat="1" ht="18" customHeight="1">
      <c r="A94" s="93" t="s">
        <v>163</v>
      </c>
      <c r="B94" s="94">
        <v>300</v>
      </c>
      <c r="C94" s="94"/>
      <c r="D94" s="95">
        <v>395869808594</v>
      </c>
      <c r="E94" s="95">
        <v>315752433874</v>
      </c>
      <c r="F94" s="75"/>
      <c r="G94" s="121"/>
      <c r="H94" s="121"/>
    </row>
    <row r="95" spans="1:8" s="122" customFormat="1" ht="15.75" customHeight="1">
      <c r="A95" s="99" t="s">
        <v>164</v>
      </c>
      <c r="B95" s="100">
        <v>310</v>
      </c>
      <c r="C95" s="100"/>
      <c r="D95" s="101">
        <v>321323072747</v>
      </c>
      <c r="E95" s="101">
        <v>267362172355</v>
      </c>
      <c r="F95" s="75"/>
      <c r="G95" s="121"/>
      <c r="H95" s="121"/>
    </row>
    <row r="96" spans="1:5" ht="15.75" customHeight="1">
      <c r="A96" s="103" t="s">
        <v>165</v>
      </c>
      <c r="B96" s="104">
        <v>311</v>
      </c>
      <c r="C96" s="104">
        <v>13</v>
      </c>
      <c r="D96" s="105">
        <v>64220599347</v>
      </c>
      <c r="E96" s="105">
        <v>84573142955</v>
      </c>
    </row>
    <row r="97" spans="1:5" ht="15.75" customHeight="1">
      <c r="A97" s="103" t="s">
        <v>166</v>
      </c>
      <c r="B97" s="104">
        <v>312</v>
      </c>
      <c r="C97" s="104">
        <v>14</v>
      </c>
      <c r="D97" s="105">
        <v>60864373113</v>
      </c>
      <c r="E97" s="105">
        <v>81200982405</v>
      </c>
    </row>
    <row r="98" spans="1:5" ht="15.75" customHeight="1">
      <c r="A98" s="103" t="s">
        <v>167</v>
      </c>
      <c r="B98" s="104">
        <v>313</v>
      </c>
      <c r="C98" s="104">
        <v>14</v>
      </c>
      <c r="D98" s="105">
        <v>150151120679</v>
      </c>
      <c r="E98" s="105">
        <v>63986929747</v>
      </c>
    </row>
    <row r="99" spans="1:5" ht="15.75" customHeight="1">
      <c r="A99" s="103" t="s">
        <v>168</v>
      </c>
      <c r="B99" s="104">
        <v>314</v>
      </c>
      <c r="C99" s="104">
        <v>15</v>
      </c>
      <c r="D99" s="105">
        <v>2478524974</v>
      </c>
      <c r="E99" s="105">
        <v>3439921737</v>
      </c>
    </row>
    <row r="100" spans="1:5" ht="15.75" customHeight="1">
      <c r="A100" s="103" t="s">
        <v>169</v>
      </c>
      <c r="B100" s="104">
        <v>315</v>
      </c>
      <c r="C100" s="104"/>
      <c r="D100" s="105">
        <v>32032818381</v>
      </c>
      <c r="E100" s="105">
        <v>30945719525</v>
      </c>
    </row>
    <row r="101" spans="1:5" ht="15.75" customHeight="1">
      <c r="A101" s="103" t="s">
        <v>170</v>
      </c>
      <c r="B101" s="104">
        <v>316</v>
      </c>
      <c r="C101" s="104">
        <v>16</v>
      </c>
      <c r="D101" s="105">
        <v>7241446528</v>
      </c>
      <c r="E101" s="105">
        <v>540183425</v>
      </c>
    </row>
    <row r="102" spans="1:5" ht="15.75" customHeight="1">
      <c r="A102" s="103" t="s">
        <v>171</v>
      </c>
      <c r="B102" s="104">
        <v>317</v>
      </c>
      <c r="C102" s="104"/>
      <c r="D102" s="105"/>
      <c r="E102" s="105"/>
    </row>
    <row r="103" spans="1:5" ht="15.75" customHeight="1">
      <c r="A103" s="103" t="s">
        <v>172</v>
      </c>
      <c r="B103" s="104">
        <v>318</v>
      </c>
      <c r="C103" s="104"/>
      <c r="D103" s="105"/>
      <c r="E103" s="105"/>
    </row>
    <row r="104" spans="1:5" ht="15.75" customHeight="1">
      <c r="A104" s="103" t="s">
        <v>173</v>
      </c>
      <c r="B104" s="104">
        <v>319</v>
      </c>
      <c r="C104" s="104">
        <v>17</v>
      </c>
      <c r="D104" s="105">
        <v>4334189725</v>
      </c>
      <c r="E104" s="105">
        <v>2675292561</v>
      </c>
    </row>
    <row r="105" spans="1:5" ht="15.75" customHeight="1">
      <c r="A105" s="103" t="s">
        <v>174</v>
      </c>
      <c r="B105" s="104">
        <v>320</v>
      </c>
      <c r="C105" s="104"/>
      <c r="D105" s="105"/>
      <c r="E105" s="105"/>
    </row>
    <row r="106" spans="1:8" s="122" customFormat="1" ht="15.75" customHeight="1">
      <c r="A106" s="99" t="s">
        <v>175</v>
      </c>
      <c r="B106" s="100">
        <v>330</v>
      </c>
      <c r="C106" s="100"/>
      <c r="D106" s="101">
        <v>74546735847</v>
      </c>
      <c r="E106" s="101">
        <v>48390261519</v>
      </c>
      <c r="F106" s="75"/>
      <c r="G106" s="121"/>
      <c r="H106" s="121"/>
    </row>
    <row r="107" spans="1:5" ht="15.75" customHeight="1">
      <c r="A107" s="103" t="s">
        <v>176</v>
      </c>
      <c r="B107" s="104">
        <v>331</v>
      </c>
      <c r="C107" s="104"/>
      <c r="D107" s="105"/>
      <c r="E107" s="105"/>
    </row>
    <row r="108" spans="1:5" ht="15.75" customHeight="1">
      <c r="A108" s="103" t="s">
        <v>177</v>
      </c>
      <c r="B108" s="104">
        <v>332</v>
      </c>
      <c r="C108" s="104">
        <v>18</v>
      </c>
      <c r="D108" s="105">
        <v>5452697674</v>
      </c>
      <c r="E108" s="105">
        <v>7763018432</v>
      </c>
    </row>
    <row r="109" spans="1:5" ht="15.75" customHeight="1">
      <c r="A109" s="103" t="s">
        <v>178</v>
      </c>
      <c r="B109" s="104">
        <v>333</v>
      </c>
      <c r="C109" s="104"/>
      <c r="D109" s="105">
        <v>6953445414</v>
      </c>
      <c r="E109" s="105"/>
    </row>
    <row r="110" spans="1:5" ht="15.75" customHeight="1">
      <c r="A110" s="103" t="s">
        <v>179</v>
      </c>
      <c r="B110" s="104">
        <v>334</v>
      </c>
      <c r="C110" s="104">
        <v>19</v>
      </c>
      <c r="D110" s="105">
        <v>61685905447</v>
      </c>
      <c r="E110" s="105">
        <v>40107485083</v>
      </c>
    </row>
    <row r="111" spans="1:5" ht="15.75" customHeight="1">
      <c r="A111" s="103" t="s">
        <v>180</v>
      </c>
      <c r="B111" s="104">
        <v>335</v>
      </c>
      <c r="C111" s="104">
        <v>13</v>
      </c>
      <c r="D111" s="105"/>
      <c r="E111" s="105"/>
    </row>
    <row r="112" spans="1:5" ht="15.75" customHeight="1">
      <c r="A112" s="103" t="s">
        <v>181</v>
      </c>
      <c r="B112" s="104">
        <v>336</v>
      </c>
      <c r="C112" s="104"/>
      <c r="D112" s="105">
        <v>454687312</v>
      </c>
      <c r="E112" s="105">
        <v>519758004</v>
      </c>
    </row>
    <row r="113" spans="1:5" ht="15.75" customHeight="1">
      <c r="A113" s="103" t="s">
        <v>182</v>
      </c>
      <c r="B113" s="104">
        <v>337</v>
      </c>
      <c r="C113" s="104"/>
      <c r="D113" s="105"/>
      <c r="E113" s="105"/>
    </row>
    <row r="114" spans="1:8" s="122" customFormat="1" ht="18" customHeight="1">
      <c r="A114" s="99" t="s">
        <v>183</v>
      </c>
      <c r="B114" s="100">
        <v>400</v>
      </c>
      <c r="C114" s="100"/>
      <c r="D114" s="101">
        <v>116470211548</v>
      </c>
      <c r="E114" s="101">
        <v>107311521415</v>
      </c>
      <c r="F114" s="75"/>
      <c r="G114" s="121"/>
      <c r="H114" s="121"/>
    </row>
    <row r="115" spans="1:8" s="122" customFormat="1" ht="15.75" customHeight="1">
      <c r="A115" s="99" t="s">
        <v>184</v>
      </c>
      <c r="B115" s="100">
        <v>410</v>
      </c>
      <c r="C115" s="100"/>
      <c r="D115" s="101">
        <v>106426247959</v>
      </c>
      <c r="E115" s="101">
        <v>100058981205</v>
      </c>
      <c r="F115" s="75"/>
      <c r="G115" s="121"/>
      <c r="H115" s="121"/>
    </row>
    <row r="116" spans="1:5" ht="15.75" customHeight="1">
      <c r="A116" s="103" t="s">
        <v>185</v>
      </c>
      <c r="B116" s="104">
        <v>411</v>
      </c>
      <c r="C116" s="104">
        <v>20</v>
      </c>
      <c r="D116" s="105">
        <v>58826900000</v>
      </c>
      <c r="E116" s="105">
        <v>58826900000</v>
      </c>
    </row>
    <row r="117" spans="1:5" ht="15.75" customHeight="1">
      <c r="A117" s="103" t="s">
        <v>186</v>
      </c>
      <c r="B117" s="104">
        <v>412</v>
      </c>
      <c r="C117" s="104"/>
      <c r="D117" s="105"/>
      <c r="E117" s="105"/>
    </row>
    <row r="118" spans="1:5" ht="15.75" customHeight="1">
      <c r="A118" s="103" t="s">
        <v>187</v>
      </c>
      <c r="B118" s="104">
        <v>413</v>
      </c>
      <c r="C118" s="104"/>
      <c r="D118" s="105"/>
      <c r="E118" s="105"/>
    </row>
    <row r="119" spans="1:5" ht="15.75" customHeight="1">
      <c r="A119" s="103" t="s">
        <v>188</v>
      </c>
      <c r="B119" s="104">
        <v>414</v>
      </c>
      <c r="C119" s="104"/>
      <c r="D119" s="105"/>
      <c r="E119" s="105"/>
    </row>
    <row r="120" spans="1:5" ht="15.75" customHeight="1">
      <c r="A120" s="103" t="s">
        <v>189</v>
      </c>
      <c r="B120" s="104">
        <v>415</v>
      </c>
      <c r="C120" s="104"/>
      <c r="D120" s="105"/>
      <c r="E120" s="105"/>
    </row>
    <row r="121" spans="1:5" ht="15.75" customHeight="1">
      <c r="A121" s="103" t="s">
        <v>190</v>
      </c>
      <c r="B121" s="104">
        <v>416</v>
      </c>
      <c r="C121" s="104"/>
      <c r="D121" s="105"/>
      <c r="E121" s="105"/>
    </row>
    <row r="122" spans="1:5" ht="15.75" customHeight="1">
      <c r="A122" s="103" t="s">
        <v>191</v>
      </c>
      <c r="B122" s="104">
        <v>417</v>
      </c>
      <c r="C122" s="104">
        <v>20</v>
      </c>
      <c r="D122" s="105">
        <v>27165639858</v>
      </c>
      <c r="E122" s="105">
        <v>20854815516</v>
      </c>
    </row>
    <row r="123" spans="1:5" ht="15.75" customHeight="1">
      <c r="A123" s="103" t="s">
        <v>192</v>
      </c>
      <c r="B123" s="104">
        <v>418</v>
      </c>
      <c r="C123" s="104">
        <v>20</v>
      </c>
      <c r="D123" s="105">
        <v>2371380606</v>
      </c>
      <c r="E123" s="105">
        <v>2250000740</v>
      </c>
    </row>
    <row r="124" spans="1:5" ht="15.75" customHeight="1">
      <c r="A124" s="103" t="s">
        <v>193</v>
      </c>
      <c r="B124" s="104">
        <v>419</v>
      </c>
      <c r="C124" s="104">
        <v>20</v>
      </c>
      <c r="D124" s="105"/>
      <c r="E124" s="105"/>
    </row>
    <row r="125" spans="1:5" ht="15.75" customHeight="1">
      <c r="A125" s="103" t="s">
        <v>194</v>
      </c>
      <c r="B125" s="104">
        <v>420</v>
      </c>
      <c r="C125" s="104"/>
      <c r="D125" s="105">
        <v>18062327495</v>
      </c>
      <c r="E125" s="105">
        <v>18127264949</v>
      </c>
    </row>
    <row r="126" spans="1:5" ht="15.75" customHeight="1">
      <c r="A126" s="103" t="s">
        <v>195</v>
      </c>
      <c r="B126" s="104">
        <v>421</v>
      </c>
      <c r="C126" s="104"/>
      <c r="D126" s="105"/>
      <c r="E126" s="105"/>
    </row>
    <row r="127" spans="1:8" s="122" customFormat="1" ht="15.75" customHeight="1">
      <c r="A127" s="99" t="s">
        <v>196</v>
      </c>
      <c r="B127" s="100">
        <v>430</v>
      </c>
      <c r="C127" s="100"/>
      <c r="D127" s="101">
        <v>10043963589</v>
      </c>
      <c r="E127" s="101">
        <v>7252540210</v>
      </c>
      <c r="F127" s="75"/>
      <c r="G127" s="121"/>
      <c r="H127" s="121"/>
    </row>
    <row r="128" spans="1:5" ht="15.75" customHeight="1">
      <c r="A128" s="103" t="s">
        <v>197</v>
      </c>
      <c r="B128" s="104">
        <v>431</v>
      </c>
      <c r="C128" s="104"/>
      <c r="D128" s="105">
        <v>10043963589</v>
      </c>
      <c r="E128" s="105">
        <v>7252540210</v>
      </c>
    </row>
    <row r="129" spans="1:5" ht="15.75" customHeight="1">
      <c r="A129" s="103" t="s">
        <v>198</v>
      </c>
      <c r="B129" s="104">
        <v>432</v>
      </c>
      <c r="C129" s="104"/>
      <c r="D129" s="105"/>
      <c r="E129" s="105"/>
    </row>
    <row r="130" spans="1:5" ht="15.75" customHeight="1">
      <c r="A130" s="111" t="s">
        <v>199</v>
      </c>
      <c r="B130" s="112">
        <v>433</v>
      </c>
      <c r="C130" s="112"/>
      <c r="D130" s="113"/>
      <c r="E130" s="113"/>
    </row>
    <row r="131" spans="1:8" s="122" customFormat="1" ht="18" customHeight="1">
      <c r="A131" s="114" t="s">
        <v>200</v>
      </c>
      <c r="B131" s="115">
        <v>430</v>
      </c>
      <c r="C131" s="115"/>
      <c r="D131" s="116">
        <v>512340020142</v>
      </c>
      <c r="E131" s="116">
        <v>423063955289</v>
      </c>
      <c r="F131" s="75"/>
      <c r="G131" s="121"/>
      <c r="H131" s="121"/>
    </row>
    <row r="132" ht="6.75" customHeight="1"/>
    <row r="133" spans="1:5" ht="18" customHeight="1" hidden="1">
      <c r="A133" s="135" t="s">
        <v>201</v>
      </c>
      <c r="B133" s="135"/>
      <c r="C133" s="135"/>
      <c r="D133" s="135"/>
      <c r="E133" s="135"/>
    </row>
    <row r="134" spans="3:5" ht="18" customHeight="1">
      <c r="C134" s="134" t="s">
        <v>103</v>
      </c>
      <c r="D134" s="134"/>
      <c r="E134" s="134"/>
    </row>
    <row r="135" spans="1:5" ht="18" customHeight="1">
      <c r="A135" s="123" t="s">
        <v>202</v>
      </c>
      <c r="C135" s="139" t="s">
        <v>105</v>
      </c>
      <c r="D135" s="139"/>
      <c r="E135" s="139"/>
    </row>
    <row r="136" ht="18" customHeight="1"/>
    <row r="137" ht="18" customHeight="1"/>
    <row r="138" ht="18" customHeight="1"/>
    <row r="139" spans="1:5" ht="18" customHeight="1">
      <c r="A139" s="136" t="s">
        <v>203</v>
      </c>
      <c r="B139" s="136"/>
      <c r="C139" s="136" t="s">
        <v>107</v>
      </c>
      <c r="D139" s="136"/>
      <c r="E139" s="136"/>
    </row>
    <row r="140" ht="18" customHeight="1"/>
    <row r="141" ht="18" customHeight="1"/>
  </sheetData>
  <mergeCells count="8">
    <mergeCell ref="A1:E1"/>
    <mergeCell ref="A2:E2"/>
    <mergeCell ref="A133:E133"/>
    <mergeCell ref="A139:B139"/>
    <mergeCell ref="D3:E3"/>
    <mergeCell ref="C134:E134"/>
    <mergeCell ref="C135:E135"/>
    <mergeCell ref="C139:E139"/>
  </mergeCells>
  <printOptions/>
  <pageMargins left="0.75" right="0.3" top="0.81" bottom="0.42" header="0.17" footer="0.16"/>
  <pageSetup horizontalDpi="600" verticalDpi="600" orientation="portrait" paperSize="9" r:id="rId1"/>
  <headerFooter alignWithMargins="0">
    <oddHeader>&amp;L&amp;"Century,Bold"&amp;10CÔNG TY CỔ PHẦN BÊ TÔNG 620 CHÂU THỚI&amp;"Times New Roman,thường"&amp;12
&amp;"Times New Roman,nghiêng"&amp;9Km 1877, Quốc lộ 1K, Xã Bình An, Huyện Dĩ An, &amp;12Tỉnh Bình Dương
&amp;"Times New Roman,thường"
</oddHeader>
    <oddFooter>&amp;L&amp;"Century,Italic"&amp;9Các thuyết minh đính kèm là một bộ phận không thể tách rời của báo cáo tài chính.&amp;R&amp;"Times New Roman,nghiêng"&amp;9Trang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B4">
      <selection activeCell="F4" sqref="F4:G4"/>
    </sheetView>
  </sheetViews>
  <sheetFormatPr defaultColWidth="9.00390625" defaultRowHeight="15.75"/>
  <cols>
    <col min="1" max="1" width="35.375" style="0" customWidth="1"/>
    <col min="2" max="2" width="5.375" style="81" customWidth="1"/>
    <col min="3" max="3" width="6.75390625" style="81" bestFit="1" customWidth="1"/>
    <col min="4" max="4" width="14.75390625" style="82" bestFit="1" customWidth="1"/>
    <col min="5" max="5" width="13.875" style="0" bestFit="1" customWidth="1"/>
    <col min="6" max="7" width="14.75390625" style="82" bestFit="1" customWidth="1"/>
  </cols>
  <sheetData>
    <row r="1" spans="1:7" ht="20.25">
      <c r="A1" s="133" t="s">
        <v>73</v>
      </c>
      <c r="B1" s="133"/>
      <c r="C1" s="133"/>
      <c r="D1" s="133"/>
      <c r="E1" s="133"/>
      <c r="F1" s="133"/>
      <c r="G1" s="133"/>
    </row>
    <row r="2" spans="1:7" ht="20.25">
      <c r="A2" s="133" t="s">
        <v>74</v>
      </c>
      <c r="B2" s="133"/>
      <c r="C2" s="133"/>
      <c r="D2" s="133"/>
      <c r="E2" s="133"/>
      <c r="F2" s="133"/>
      <c r="G2" s="133"/>
    </row>
    <row r="3" spans="1:7" ht="15.75">
      <c r="A3" s="134" t="s">
        <v>75</v>
      </c>
      <c r="B3" s="134"/>
      <c r="C3" s="134"/>
      <c r="D3" s="134"/>
      <c r="E3" s="134"/>
      <c r="F3" s="134"/>
      <c r="G3" s="134"/>
    </row>
    <row r="4" spans="1:8" ht="15.75">
      <c r="A4" s="32"/>
      <c r="B4" s="54"/>
      <c r="C4" s="54"/>
      <c r="D4" s="55"/>
      <c r="E4" s="55"/>
      <c r="F4" s="151" t="s">
        <v>76</v>
      </c>
      <c r="G4" s="152"/>
      <c r="H4" s="32"/>
    </row>
    <row r="5" spans="1:8" ht="31.5" customHeight="1">
      <c r="A5" s="145" t="s">
        <v>77</v>
      </c>
      <c r="B5" s="147" t="s">
        <v>78</v>
      </c>
      <c r="C5" s="147" t="s">
        <v>79</v>
      </c>
      <c r="D5" s="149" t="s">
        <v>80</v>
      </c>
      <c r="E5" s="150"/>
      <c r="F5" s="142" t="s">
        <v>81</v>
      </c>
      <c r="G5" s="143"/>
      <c r="H5" s="32"/>
    </row>
    <row r="6" spans="1:8" ht="30" customHeight="1">
      <c r="A6" s="146"/>
      <c r="B6" s="148"/>
      <c r="C6" s="148"/>
      <c r="D6" s="56" t="s">
        <v>82</v>
      </c>
      <c r="E6" s="57" t="s">
        <v>83</v>
      </c>
      <c r="F6" s="56" t="s">
        <v>82</v>
      </c>
      <c r="G6" s="57" t="s">
        <v>83</v>
      </c>
      <c r="H6" s="32"/>
    </row>
    <row r="7" spans="1:8" s="60" customFormat="1" ht="15">
      <c r="A7" s="58">
        <v>1</v>
      </c>
      <c r="B7" s="58">
        <v>2</v>
      </c>
      <c r="C7" s="58">
        <v>3</v>
      </c>
      <c r="D7" s="59"/>
      <c r="E7" s="58">
        <v>6</v>
      </c>
      <c r="F7" s="59"/>
      <c r="G7" s="59"/>
      <c r="H7" s="32"/>
    </row>
    <row r="8" spans="1:8" ht="27" customHeight="1">
      <c r="A8" s="61" t="s">
        <v>84</v>
      </c>
      <c r="B8" s="62" t="s">
        <v>85</v>
      </c>
      <c r="C8" s="63">
        <v>24</v>
      </c>
      <c r="D8" s="64">
        <v>108215786061</v>
      </c>
      <c r="E8" s="64">
        <v>110077673979</v>
      </c>
      <c r="F8" s="64">
        <v>300100292227</v>
      </c>
      <c r="G8" s="64">
        <v>243308872361</v>
      </c>
      <c r="H8" s="32"/>
    </row>
    <row r="9" spans="1:8" ht="23.25" customHeight="1">
      <c r="A9" s="65" t="s">
        <v>86</v>
      </c>
      <c r="B9" s="66" t="s">
        <v>87</v>
      </c>
      <c r="C9" s="67">
        <v>24</v>
      </c>
      <c r="D9" s="68">
        <v>0</v>
      </c>
      <c r="E9" s="68"/>
      <c r="F9" s="68">
        <v>0</v>
      </c>
      <c r="G9" s="68">
        <v>0</v>
      </c>
      <c r="H9" s="32"/>
    </row>
    <row r="10" spans="1:8" ht="36" customHeight="1">
      <c r="A10" s="69" t="s">
        <v>88</v>
      </c>
      <c r="B10" s="67">
        <v>10</v>
      </c>
      <c r="C10" s="67">
        <v>24</v>
      </c>
      <c r="D10" s="68">
        <v>108215786061</v>
      </c>
      <c r="E10" s="68">
        <v>110077673979</v>
      </c>
      <c r="F10" s="68">
        <v>300100292227</v>
      </c>
      <c r="G10" s="68">
        <v>243308872361</v>
      </c>
      <c r="H10" s="32"/>
    </row>
    <row r="11" spans="1:8" ht="23.25" customHeight="1">
      <c r="A11" s="65" t="s">
        <v>89</v>
      </c>
      <c r="B11" s="67">
        <v>11</v>
      </c>
      <c r="C11" s="67">
        <v>25</v>
      </c>
      <c r="D11" s="68">
        <v>92272222108</v>
      </c>
      <c r="E11" s="68">
        <v>100906206246</v>
      </c>
      <c r="F11" s="68">
        <v>263258444448</v>
      </c>
      <c r="G11" s="68">
        <v>216193971645</v>
      </c>
      <c r="H11" s="32"/>
    </row>
    <row r="12" spans="1:8" ht="30">
      <c r="A12" s="69" t="s">
        <v>90</v>
      </c>
      <c r="B12" s="67">
        <v>20</v>
      </c>
      <c r="C12" s="67"/>
      <c r="D12" s="68">
        <v>15943563953</v>
      </c>
      <c r="E12" s="68">
        <v>9171467733</v>
      </c>
      <c r="F12" s="68">
        <v>36841847779</v>
      </c>
      <c r="G12" s="68">
        <v>27114900716</v>
      </c>
      <c r="H12" s="32"/>
    </row>
    <row r="13" spans="1:8" ht="22.5" customHeight="1">
      <c r="A13" s="65" t="s">
        <v>91</v>
      </c>
      <c r="B13" s="67">
        <v>21</v>
      </c>
      <c r="C13" s="67">
        <v>24</v>
      </c>
      <c r="D13" s="68">
        <v>410117093</v>
      </c>
      <c r="E13" s="68">
        <v>210276884</v>
      </c>
      <c r="F13" s="68">
        <v>1728808452</v>
      </c>
      <c r="G13" s="68">
        <v>375109016</v>
      </c>
      <c r="H13" s="32"/>
    </row>
    <row r="14" spans="1:8" ht="21.75" customHeight="1">
      <c r="A14" s="69" t="s">
        <v>92</v>
      </c>
      <c r="B14" s="67">
        <v>22</v>
      </c>
      <c r="C14" s="67">
        <v>26</v>
      </c>
      <c r="D14" s="68">
        <v>2205665789</v>
      </c>
      <c r="E14" s="68">
        <v>2207952405</v>
      </c>
      <c r="F14" s="68">
        <v>6427043418</v>
      </c>
      <c r="G14" s="68">
        <v>5582128160</v>
      </c>
      <c r="H14" s="32"/>
    </row>
    <row r="15" spans="1:8" ht="21.75" customHeight="1">
      <c r="A15" s="70" t="s">
        <v>93</v>
      </c>
      <c r="B15" s="67">
        <v>23</v>
      </c>
      <c r="C15" s="67"/>
      <c r="D15" s="68">
        <v>2179622100</v>
      </c>
      <c r="E15" s="68">
        <v>2194585405</v>
      </c>
      <c r="F15" s="68">
        <v>6349091133</v>
      </c>
      <c r="G15" s="68">
        <v>5385429635</v>
      </c>
      <c r="H15" s="32"/>
    </row>
    <row r="16" spans="1:8" ht="22.5" customHeight="1">
      <c r="A16" s="65" t="s">
        <v>94</v>
      </c>
      <c r="B16" s="67">
        <v>24</v>
      </c>
      <c r="C16" s="67"/>
      <c r="D16" s="68">
        <v>21778000</v>
      </c>
      <c r="E16" s="68">
        <v>5000000</v>
      </c>
      <c r="F16" s="68">
        <v>21778000</v>
      </c>
      <c r="G16" s="68">
        <v>5000000</v>
      </c>
      <c r="H16" s="32"/>
    </row>
    <row r="17" spans="1:8" ht="23.25" customHeight="1">
      <c r="A17" s="65" t="s">
        <v>95</v>
      </c>
      <c r="B17" s="67">
        <v>25</v>
      </c>
      <c r="C17" s="67"/>
      <c r="D17" s="68">
        <v>2248954424</v>
      </c>
      <c r="E17" s="68">
        <v>1992303685</v>
      </c>
      <c r="F17" s="68">
        <v>7806604989</v>
      </c>
      <c r="G17" s="68">
        <v>8584074088</v>
      </c>
      <c r="H17" s="32"/>
    </row>
    <row r="18" spans="1:8" ht="34.5" customHeight="1">
      <c r="A18" s="69" t="s">
        <v>96</v>
      </c>
      <c r="B18" s="67">
        <v>30</v>
      </c>
      <c r="C18" s="67"/>
      <c r="D18" s="68">
        <v>11877282833</v>
      </c>
      <c r="E18" s="68">
        <v>5176488526.5</v>
      </c>
      <c r="F18" s="68">
        <v>24315229824</v>
      </c>
      <c r="G18" s="68">
        <v>13318807484</v>
      </c>
      <c r="H18" s="32"/>
    </row>
    <row r="19" spans="1:8" ht="23.25" customHeight="1">
      <c r="A19" s="65" t="s">
        <v>97</v>
      </c>
      <c r="B19" s="67">
        <v>31</v>
      </c>
      <c r="C19" s="67"/>
      <c r="D19" s="68">
        <v>1658823400</v>
      </c>
      <c r="E19" s="68"/>
      <c r="F19" s="68">
        <v>4304293107</v>
      </c>
      <c r="G19" s="68">
        <v>10661027</v>
      </c>
      <c r="H19" s="32"/>
    </row>
    <row r="20" spans="1:8" ht="23.25" customHeight="1">
      <c r="A20" s="65" t="s">
        <v>98</v>
      </c>
      <c r="B20" s="67">
        <v>32</v>
      </c>
      <c r="C20" s="67"/>
      <c r="D20" s="68">
        <v>395427388</v>
      </c>
      <c r="E20" s="68">
        <v>8753452</v>
      </c>
      <c r="F20" s="68">
        <v>2871355367</v>
      </c>
      <c r="G20" s="68">
        <v>31176759</v>
      </c>
      <c r="H20" s="32"/>
    </row>
    <row r="21" spans="1:8" ht="22.5" customHeight="1">
      <c r="A21" s="65" t="s">
        <v>99</v>
      </c>
      <c r="B21" s="67">
        <v>40</v>
      </c>
      <c r="C21" s="67"/>
      <c r="D21" s="68">
        <v>1263396012</v>
      </c>
      <c r="E21" s="68">
        <v>-8753452</v>
      </c>
      <c r="F21" s="68">
        <v>1432937740</v>
      </c>
      <c r="G21" s="68">
        <v>-20515732</v>
      </c>
      <c r="H21" s="32"/>
    </row>
    <row r="22" spans="1:8" s="75" customFormat="1" ht="34.5" customHeight="1">
      <c r="A22" s="71" t="s">
        <v>100</v>
      </c>
      <c r="B22" s="72">
        <v>50</v>
      </c>
      <c r="C22" s="72"/>
      <c r="D22" s="73">
        <v>13140678845</v>
      </c>
      <c r="E22" s="73">
        <v>5167735074.5</v>
      </c>
      <c r="F22" s="73">
        <v>25748167564</v>
      </c>
      <c r="G22" s="73">
        <v>13298291752</v>
      </c>
      <c r="H22" s="74"/>
    </row>
    <row r="23" spans="1:8" ht="25.5" customHeight="1">
      <c r="A23" s="65" t="s">
        <v>101</v>
      </c>
      <c r="B23" s="67">
        <v>51</v>
      </c>
      <c r="C23" s="67">
        <v>28</v>
      </c>
      <c r="D23" s="68">
        <v>1642584855.625</v>
      </c>
      <c r="E23" s="68">
        <v>645966884</v>
      </c>
      <c r="F23" s="68">
        <v>3218520945.5</v>
      </c>
      <c r="G23" s="68">
        <v>1662286469</v>
      </c>
      <c r="H23" s="32"/>
    </row>
    <row r="24" spans="1:8" s="75" customFormat="1" ht="37.5" customHeight="1">
      <c r="A24" s="76" t="s">
        <v>102</v>
      </c>
      <c r="B24" s="77">
        <v>60</v>
      </c>
      <c r="C24" s="77">
        <v>28</v>
      </c>
      <c r="D24" s="78">
        <v>11498093989.375</v>
      </c>
      <c r="E24" s="78">
        <v>4521768190.5</v>
      </c>
      <c r="F24" s="78">
        <v>22529646618.5</v>
      </c>
      <c r="G24" s="78">
        <v>11636005283</v>
      </c>
      <c r="H24" s="74"/>
    </row>
    <row r="25" spans="1:8" ht="15.75">
      <c r="A25" s="32"/>
      <c r="B25" s="54"/>
      <c r="C25" s="54"/>
      <c r="D25" s="79"/>
      <c r="E25" s="32"/>
      <c r="F25" s="79"/>
      <c r="G25" s="79"/>
      <c r="H25" s="32"/>
    </row>
    <row r="26" spans="1:8" ht="15.75">
      <c r="A26" s="32"/>
      <c r="B26" s="54"/>
      <c r="C26" s="54"/>
      <c r="D26" s="80"/>
      <c r="E26" s="144" t="s">
        <v>103</v>
      </c>
      <c r="F26" s="144"/>
      <c r="G26" s="144"/>
      <c r="H26" s="144"/>
    </row>
    <row r="27" spans="1:8" ht="21.75" customHeight="1">
      <c r="A27" s="140" t="s">
        <v>104</v>
      </c>
      <c r="B27" s="140"/>
      <c r="C27" s="140"/>
      <c r="D27" s="140"/>
      <c r="E27" s="141" t="s">
        <v>105</v>
      </c>
      <c r="F27" s="141"/>
      <c r="G27" s="141"/>
      <c r="H27" s="141"/>
    </row>
    <row r="28" spans="1:8" ht="15.75">
      <c r="A28" s="32"/>
      <c r="B28" s="54"/>
      <c r="C28" s="54"/>
      <c r="D28" s="79"/>
      <c r="E28" s="79"/>
      <c r="F28" s="79"/>
      <c r="G28" s="79"/>
      <c r="H28" s="32"/>
    </row>
    <row r="29" spans="1:8" ht="15.75">
      <c r="A29" s="32"/>
      <c r="B29" s="54"/>
      <c r="C29" s="54"/>
      <c r="D29" s="79"/>
      <c r="E29" s="79"/>
      <c r="F29" s="79"/>
      <c r="G29" s="79"/>
      <c r="H29" s="32"/>
    </row>
    <row r="30" spans="1:8" ht="15.75">
      <c r="A30" s="32"/>
      <c r="B30" s="54"/>
      <c r="C30" s="54"/>
      <c r="D30" s="79"/>
      <c r="E30" s="79"/>
      <c r="F30" s="79"/>
      <c r="G30" s="79"/>
      <c r="H30" s="32"/>
    </row>
    <row r="31" spans="1:8" ht="15.75">
      <c r="A31" s="32"/>
      <c r="B31" s="54"/>
      <c r="C31" s="54"/>
      <c r="D31" s="79"/>
      <c r="E31" s="79"/>
      <c r="F31" s="79"/>
      <c r="G31" s="79"/>
      <c r="H31" s="32"/>
    </row>
    <row r="32" spans="1:8" ht="15.75">
      <c r="A32" s="32"/>
      <c r="B32" s="54"/>
      <c r="C32" s="54"/>
      <c r="D32" s="79"/>
      <c r="E32" s="79"/>
      <c r="F32" s="79"/>
      <c r="G32" s="79"/>
      <c r="H32" s="32"/>
    </row>
    <row r="33" spans="1:8" ht="15.75">
      <c r="A33" s="140" t="s">
        <v>106</v>
      </c>
      <c r="B33" s="140"/>
      <c r="C33" s="140"/>
      <c r="D33" s="140"/>
      <c r="E33" s="141" t="s">
        <v>107</v>
      </c>
      <c r="F33" s="141"/>
      <c r="G33" s="141"/>
      <c r="H33" s="141"/>
    </row>
  </sheetData>
  <mergeCells count="14">
    <mergeCell ref="A1:G1"/>
    <mergeCell ref="A2:G2"/>
    <mergeCell ref="A3:G3"/>
    <mergeCell ref="F4:G4"/>
    <mergeCell ref="A33:D33"/>
    <mergeCell ref="E33:H33"/>
    <mergeCell ref="F5:G5"/>
    <mergeCell ref="E26:H26"/>
    <mergeCell ref="A27:D27"/>
    <mergeCell ref="E27:H27"/>
    <mergeCell ref="A5:A6"/>
    <mergeCell ref="B5:B6"/>
    <mergeCell ref="C5:C6"/>
    <mergeCell ref="D5:E5"/>
  </mergeCells>
  <printOptions/>
  <pageMargins left="0.64" right="0.24" top="1" bottom="0.8" header="0.5" footer="0.5"/>
  <pageSetup horizontalDpi="600" verticalDpi="600" orientation="portrait" paperSize="9" scale="83" r:id="rId1"/>
  <headerFooter alignWithMargins="0">
    <oddHeader>&amp;L&amp;"Times New Roman,đậm"&amp;10CÔNG TY CỔ PHẦN BÊ TÔNG 620 CHÂU THỚI&amp;"Times New Roman,thường"&amp;12
&amp;"Times New Roman,nghiêng"&amp;10Km 1877, Quốc lộ 1K, Xã Bình An, Huyện Dĩ An, Tỉnh Bình Dương
</oddHeader>
    <oddFooter>&amp;L&amp;"Times New Roman,nghiêng"&amp;10Các thuyết minh đính kèm là một bộ phận không thể tách rời của báo cáo tài chính.&amp;R&amp;"Times New Roman,nghiêng"&amp;10Trang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5.7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.75">
      <c r="A1" s="2"/>
      <c r="C1" s="2"/>
    </row>
    <row r="2" ht="16.5" thickBot="1">
      <c r="A2" s="2"/>
    </row>
    <row r="3" spans="1:3" ht="16.5" thickBot="1">
      <c r="A3" s="2"/>
      <c r="C3" s="2"/>
    </row>
    <row r="4" spans="1:3" ht="15.75">
      <c r="A4" s="2"/>
      <c r="C4" s="2"/>
    </row>
    <row r="5" ht="15.75">
      <c r="C5" s="2"/>
    </row>
    <row r="6" ht="16.5" thickBot="1">
      <c r="C6" s="2"/>
    </row>
    <row r="7" spans="1:3" ht="15.75">
      <c r="A7" s="2"/>
      <c r="C7" s="2"/>
    </row>
    <row r="8" spans="1:3" ht="15.75">
      <c r="A8" s="2"/>
      <c r="C8" s="2"/>
    </row>
    <row r="9" spans="1:3" ht="15.75">
      <c r="A9" s="2"/>
      <c r="C9" s="2"/>
    </row>
    <row r="10" spans="1:3" ht="15.75">
      <c r="A10" s="2"/>
      <c r="C10" s="2"/>
    </row>
    <row r="11" spans="1:3" ht="16.5" thickBot="1">
      <c r="A11" s="2"/>
      <c r="C11" s="2"/>
    </row>
    <row r="12" ht="15.75">
      <c r="C12" s="2"/>
    </row>
    <row r="13" ht="16.5" thickBot="1">
      <c r="C13" s="2"/>
    </row>
    <row r="14" spans="1:3" ht="16.5" thickBot="1">
      <c r="A14" s="2"/>
      <c r="C14" s="2"/>
    </row>
    <row r="15" ht="15.75">
      <c r="A15" s="2"/>
    </row>
    <row r="16" ht="16.5" thickBot="1">
      <c r="A16" s="2"/>
    </row>
    <row r="17" spans="1:3" ht="16.5" thickBot="1">
      <c r="A17" s="2"/>
      <c r="C17" s="2"/>
    </row>
    <row r="18" ht="15.75">
      <c r="C18" s="2"/>
    </row>
    <row r="19" ht="15.75">
      <c r="C19" s="2"/>
    </row>
    <row r="20" spans="1:3" ht="15.75">
      <c r="A20" s="2"/>
      <c r="C20" s="2"/>
    </row>
    <row r="21" spans="1:3" ht="15.75">
      <c r="A21" s="2"/>
      <c r="C21" s="2"/>
    </row>
    <row r="22" spans="1:3" ht="15.75">
      <c r="A22" s="2"/>
      <c r="C22" s="2"/>
    </row>
    <row r="23" spans="1:3" ht="15.75">
      <c r="A23" s="2"/>
      <c r="C23" s="2"/>
    </row>
    <row r="24" ht="15.75">
      <c r="A24" s="2"/>
    </row>
    <row r="25" ht="15.75">
      <c r="A25" s="2"/>
    </row>
    <row r="26" spans="1:3" ht="16.5" thickBot="1">
      <c r="A26" s="2"/>
      <c r="C26" s="2"/>
    </row>
    <row r="27" spans="1:3" ht="15.75">
      <c r="A27" s="2"/>
      <c r="C27" s="2"/>
    </row>
    <row r="28" spans="1:3" ht="15.75">
      <c r="A28" s="2"/>
      <c r="C28" s="2"/>
    </row>
    <row r="29" spans="1:3" ht="15.75">
      <c r="A29" s="2"/>
      <c r="C29" s="2"/>
    </row>
    <row r="30" spans="1:3" ht="15.75">
      <c r="A30" s="2"/>
      <c r="C30" s="2"/>
    </row>
    <row r="31" spans="1:3" ht="15.75">
      <c r="A31" s="2"/>
      <c r="C31" s="2"/>
    </row>
    <row r="32" spans="1:3" ht="15.75">
      <c r="A32" s="2"/>
      <c r="C32" s="2"/>
    </row>
    <row r="33" spans="1:3" ht="15.75">
      <c r="A33" s="2"/>
      <c r="C33" s="2"/>
    </row>
    <row r="34" spans="1:3" ht="15.75">
      <c r="A34" s="2"/>
      <c r="C34" s="2"/>
    </row>
    <row r="35" spans="1:3" ht="15.75">
      <c r="A35" s="2"/>
      <c r="C35" s="2"/>
    </row>
    <row r="36" spans="1:3" ht="15.75">
      <c r="A36" s="2"/>
      <c r="C36" s="2"/>
    </row>
    <row r="37" ht="15.75">
      <c r="A37" s="2"/>
    </row>
    <row r="38" ht="15.75">
      <c r="A38" s="2"/>
    </row>
    <row r="39" spans="1:3" ht="15.75">
      <c r="A39" s="2"/>
      <c r="C39" s="2"/>
    </row>
    <row r="40" spans="1:3" ht="15.75">
      <c r="A40" s="2"/>
      <c r="C40" s="2"/>
    </row>
    <row r="41" spans="1:3" ht="15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</cp:lastModifiedBy>
  <cp:lastPrinted>2006-10-25T07:34:40Z</cp:lastPrinted>
  <dcterms:created xsi:type="dcterms:W3CDTF">2005-06-08T03:20:26Z</dcterms:created>
  <dcterms:modified xsi:type="dcterms:W3CDTF">2006-10-25T07:51:48Z</dcterms:modified>
  <cp:category/>
  <cp:version/>
  <cp:contentType/>
  <cp:contentStatus/>
</cp:coreProperties>
</file>